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ASEJ2022\Plantillas\"/>
    </mc:Choice>
  </mc:AlternateContent>
  <workbookProtection workbookAlgorithmName="SHA-512" workbookHashValue="DarLv8EPifLSpNDICNGzByOivXDwcMEbuvW0jwDtqsxa3mmNgg4MCi8/apw9Kg9534jAyguvP35X2VIJE7LKMg==" workbookSaltValue="ON2ZE7R6ht5qOWXSCAo2sA==" workbookSpinCount="100000" lockStructure="1"/>
  <bookViews>
    <workbookView xWindow="0" yWindow="0" windowWidth="28800" windowHeight="14100"/>
  </bookViews>
  <sheets>
    <sheet name="F8" sheetId="1" r:id="rId1"/>
  </sheets>
  <definedNames>
    <definedName name="Print_Area" localSheetId="0">'F8'!$A$1:$I$89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9" i="1" l="1"/>
  <c r="H79" i="1" s="1"/>
  <c r="E78" i="1"/>
  <c r="H78" i="1" s="1"/>
  <c r="E77" i="1"/>
  <c r="H77" i="1" s="1"/>
  <c r="E76" i="1"/>
  <c r="H76" i="1" s="1"/>
  <c r="E75" i="1"/>
  <c r="H75" i="1" s="1"/>
  <c r="E74" i="1"/>
  <c r="H74" i="1" s="1"/>
  <c r="E73" i="1"/>
  <c r="H73" i="1" s="1"/>
  <c r="G72" i="1"/>
  <c r="F72" i="1"/>
  <c r="D72" i="1"/>
  <c r="C72" i="1"/>
  <c r="H71" i="1"/>
  <c r="E71" i="1"/>
  <c r="E70" i="1"/>
  <c r="H70" i="1" s="1"/>
  <c r="E69" i="1"/>
  <c r="H69" i="1" s="1"/>
  <c r="G68" i="1"/>
  <c r="F68" i="1"/>
  <c r="D68" i="1"/>
  <c r="C68" i="1"/>
  <c r="E67" i="1"/>
  <c r="H67" i="1" s="1"/>
  <c r="E66" i="1"/>
  <c r="H66" i="1" s="1"/>
  <c r="E65" i="1"/>
  <c r="H65" i="1" s="1"/>
  <c r="E64" i="1"/>
  <c r="H64" i="1" s="1"/>
  <c r="E63" i="1"/>
  <c r="H63" i="1" s="1"/>
  <c r="E62" i="1"/>
  <c r="H62" i="1" s="1"/>
  <c r="E61" i="1"/>
  <c r="H61" i="1" s="1"/>
  <c r="G60" i="1"/>
  <c r="F60" i="1"/>
  <c r="D60" i="1"/>
  <c r="C60" i="1"/>
  <c r="E59" i="1"/>
  <c r="H59" i="1" s="1"/>
  <c r="E58" i="1"/>
  <c r="H58" i="1" s="1"/>
  <c r="E57" i="1"/>
  <c r="H57" i="1" s="1"/>
  <c r="G56" i="1"/>
  <c r="F56" i="1"/>
  <c r="D56" i="1"/>
  <c r="C56" i="1"/>
  <c r="E55" i="1"/>
  <c r="H55" i="1" s="1"/>
  <c r="E54" i="1"/>
  <c r="H54" i="1" s="1"/>
  <c r="E53" i="1"/>
  <c r="H53" i="1" s="1"/>
  <c r="E52" i="1"/>
  <c r="H52" i="1" s="1"/>
  <c r="E51" i="1"/>
  <c r="H51" i="1" s="1"/>
  <c r="E50" i="1"/>
  <c r="H50" i="1" s="1"/>
  <c r="E49" i="1"/>
  <c r="H49" i="1" s="1"/>
  <c r="H48" i="1"/>
  <c r="E48" i="1"/>
  <c r="E47" i="1"/>
  <c r="H47" i="1" s="1"/>
  <c r="G46" i="1"/>
  <c r="F46" i="1"/>
  <c r="D46" i="1"/>
  <c r="C46" i="1"/>
  <c r="E45" i="1"/>
  <c r="H45" i="1" s="1"/>
  <c r="H44" i="1"/>
  <c r="E44" i="1"/>
  <c r="E43" i="1"/>
  <c r="H43" i="1" s="1"/>
  <c r="E42" i="1"/>
  <c r="H42" i="1" s="1"/>
  <c r="E41" i="1"/>
  <c r="H41" i="1" s="1"/>
  <c r="E40" i="1"/>
  <c r="H40" i="1" s="1"/>
  <c r="E39" i="1"/>
  <c r="H39" i="1" s="1"/>
  <c r="E38" i="1"/>
  <c r="H38" i="1" s="1"/>
  <c r="E37" i="1"/>
  <c r="H37" i="1" s="1"/>
  <c r="G36" i="1"/>
  <c r="F36" i="1"/>
  <c r="D36" i="1"/>
  <c r="C36" i="1"/>
  <c r="E35" i="1"/>
  <c r="H35" i="1" s="1"/>
  <c r="E34" i="1"/>
  <c r="H34" i="1" s="1"/>
  <c r="E33" i="1"/>
  <c r="H33" i="1" s="1"/>
  <c r="E32" i="1"/>
  <c r="H32" i="1" s="1"/>
  <c r="E31" i="1"/>
  <c r="H31" i="1" s="1"/>
  <c r="E30" i="1"/>
  <c r="H30" i="1" s="1"/>
  <c r="E29" i="1"/>
  <c r="H29" i="1" s="1"/>
  <c r="E28" i="1"/>
  <c r="H28" i="1" s="1"/>
  <c r="E27" i="1"/>
  <c r="H27" i="1" s="1"/>
  <c r="G26" i="1"/>
  <c r="F26" i="1"/>
  <c r="D26" i="1"/>
  <c r="C26" i="1"/>
  <c r="E25" i="1"/>
  <c r="H25" i="1" s="1"/>
  <c r="E24" i="1"/>
  <c r="H24" i="1" s="1"/>
  <c r="E23" i="1"/>
  <c r="H23" i="1" s="1"/>
  <c r="E22" i="1"/>
  <c r="H22" i="1" s="1"/>
  <c r="E21" i="1"/>
  <c r="H21" i="1" s="1"/>
  <c r="E20" i="1"/>
  <c r="H20" i="1" s="1"/>
  <c r="E19" i="1"/>
  <c r="H19" i="1" s="1"/>
  <c r="E18" i="1"/>
  <c r="H18" i="1" s="1"/>
  <c r="E17" i="1"/>
  <c r="H17" i="1" s="1"/>
  <c r="G16" i="1"/>
  <c r="F16" i="1"/>
  <c r="D16" i="1"/>
  <c r="C16" i="1"/>
  <c r="E15" i="1"/>
  <c r="H15" i="1" s="1"/>
  <c r="E14" i="1"/>
  <c r="H14" i="1" s="1"/>
  <c r="E13" i="1"/>
  <c r="H13" i="1" s="1"/>
  <c r="E12" i="1"/>
  <c r="H12" i="1" s="1"/>
  <c r="E11" i="1"/>
  <c r="H11" i="1" s="1"/>
  <c r="E10" i="1"/>
  <c r="H10" i="1" s="1"/>
  <c r="E9" i="1"/>
  <c r="H9" i="1" s="1"/>
  <c r="G8" i="1"/>
  <c r="F8" i="1"/>
  <c r="D8" i="1"/>
  <c r="C8" i="1"/>
  <c r="G80" i="1" l="1"/>
  <c r="F80" i="1"/>
  <c r="E72" i="1"/>
  <c r="H72" i="1" s="1"/>
  <c r="E68" i="1"/>
  <c r="H68" i="1" s="1"/>
  <c r="E60" i="1"/>
  <c r="H60" i="1" s="1"/>
  <c r="E56" i="1"/>
  <c r="H56" i="1" s="1"/>
  <c r="E46" i="1"/>
  <c r="H46" i="1" s="1"/>
  <c r="E36" i="1"/>
  <c r="H36" i="1" s="1"/>
  <c r="E26" i="1"/>
  <c r="H26" i="1" s="1"/>
  <c r="D80" i="1"/>
  <c r="E16" i="1"/>
  <c r="H16" i="1" s="1"/>
  <c r="E8" i="1"/>
  <c r="H8" i="1" s="1"/>
  <c r="C80" i="1"/>
  <c r="H80" i="1" l="1"/>
  <c r="E80" i="1"/>
</calcChain>
</file>

<file path=xl/sharedStrings.xml><?xml version="1.0" encoding="utf-8"?>
<sst xmlns="http://schemas.openxmlformats.org/spreadsheetml/2006/main" count="90" uniqueCount="90">
  <si>
    <t>ESTADO ANALÍTICO DEL EJERCICIO DEL PRESPUESTO DE EGRESOS</t>
  </si>
  <si>
    <t>CLASIFICACIÓN POR OBJETO DEL GASTO (CAPÍTULO Y CONCEPTO)</t>
  </si>
  <si>
    <t>CONCEPTO</t>
  </si>
  <si>
    <t>EGRESOS</t>
  </si>
  <si>
    <t>SUBEJERCICIO</t>
  </si>
  <si>
    <t>APROBADO</t>
  </si>
  <si>
    <t>AMPLIACIONES/
(REDUCCIONES)</t>
  </si>
  <si>
    <t>MODIFICADO</t>
  </si>
  <si>
    <t>DEVENGADO</t>
  </si>
  <si>
    <t>PAGADO</t>
  </si>
  <si>
    <t>Servicios personales</t>
  </si>
  <si>
    <t>Remuneraciones al personal de carácter permanente</t>
  </si>
  <si>
    <t>Remuneraciones al personal de carácter transitorio</t>
  </si>
  <si>
    <t>Remuneraciones adicionales especiales</t>
  </si>
  <si>
    <t>Seguridad social</t>
  </si>
  <si>
    <t>Otras prestaciones sociales y económicas</t>
  </si>
  <si>
    <t>Previsiones</t>
  </si>
  <si>
    <t>Pago de estímulos a servidores públicos</t>
  </si>
  <si>
    <t>Materiales y suministros</t>
  </si>
  <si>
    <t>Materiales de administración, emisión de documentos y artículos oficiales</t>
  </si>
  <si>
    <t>Alimentos y utensilios</t>
  </si>
  <si>
    <t>Materias primas y materiales de producción y comercialización</t>
  </si>
  <si>
    <t>Materiales y artículos de construcción y de reparación</t>
  </si>
  <si>
    <t>Productos químicos, farmacéuticos y de laboratorio</t>
  </si>
  <si>
    <t>Combustibles, lubricantes y aditivos</t>
  </si>
  <si>
    <t>Vestuario, blancos, prendas de protección y artículos deportivos</t>
  </si>
  <si>
    <t>Materiales y suministros de seguridad</t>
  </si>
  <si>
    <t>Herramientas, refacciones y accesorios menores</t>
  </si>
  <si>
    <t>Servicios generales</t>
  </si>
  <si>
    <t>Servicios básicos</t>
  </si>
  <si>
    <t>Servicios de arrendamiento</t>
  </si>
  <si>
    <t>Servicios profesionales, científicos, técnicos y otros servicios</t>
  </si>
  <si>
    <t>Servicios financieros, bancarios y comerciales</t>
  </si>
  <si>
    <t>Servicios de instalación, reparación, mantenimiento y conservación</t>
  </si>
  <si>
    <t>Servicios de comunicación social y publicidad</t>
  </si>
  <si>
    <t>Servicios de traslado y viáticos</t>
  </si>
  <si>
    <t>Servicios oficiales</t>
  </si>
  <si>
    <t>Otros servicios generales</t>
  </si>
  <si>
    <t>Transferencias, asignaciones, subsidios y otras ayudas</t>
  </si>
  <si>
    <t>Transferencias internas y asignaciones al sector público</t>
  </si>
  <si>
    <t>Transferencias al resto del sector público</t>
  </si>
  <si>
    <t>Subsidios y subvenciones</t>
  </si>
  <si>
    <t>Ayudas sociales</t>
  </si>
  <si>
    <t>Pensiones y jubilaciones</t>
  </si>
  <si>
    <t>Transferencias a fideicomisos, mandatos y otros análogos</t>
  </si>
  <si>
    <t>Transferencias a la seguridad social</t>
  </si>
  <si>
    <t>Donativos</t>
  </si>
  <si>
    <t>Transferencias al exterior</t>
  </si>
  <si>
    <t>Bienes muebles, inmuebles e intangibles</t>
  </si>
  <si>
    <t>Mobiliario y equipo de administración</t>
  </si>
  <si>
    <t>Mobiliario y equipo educacional y recreativo</t>
  </si>
  <si>
    <t>Equipo instrumental médico y de laboratorio</t>
  </si>
  <si>
    <t>Vehículos y equipo de transporte</t>
  </si>
  <si>
    <t>Equipo de defensa y seguridad</t>
  </si>
  <si>
    <t>Maquinaria, otros equipos y herramientas</t>
  </si>
  <si>
    <t>Activos biológicos</t>
  </si>
  <si>
    <t>Bienes inmuebles</t>
  </si>
  <si>
    <t>Activos intangibles</t>
  </si>
  <si>
    <t>Inversión pública</t>
  </si>
  <si>
    <t>Obra pública en bienes de dominio público</t>
  </si>
  <si>
    <t>Obra pública en bienes de dominio propios</t>
  </si>
  <si>
    <t>Proyectos productivos y acciones de fomento</t>
  </si>
  <si>
    <t>Inversiones financieras y otras provisiones</t>
  </si>
  <si>
    <t>Inversiones para el fomento de actividades productivas</t>
  </si>
  <si>
    <t>Acciones y participaciones de capital</t>
  </si>
  <si>
    <t>Compra de títulos y valores</t>
  </si>
  <si>
    <t>Concesión de préstamos</t>
  </si>
  <si>
    <t>Inversiones en fideicomisos, mandatos y otros análogos</t>
  </si>
  <si>
    <t>Otras inversiones financieras</t>
  </si>
  <si>
    <t>Provisiones para contingencias y otras erogaciones especiales</t>
  </si>
  <si>
    <t>Participaciones y aportaciones</t>
  </si>
  <si>
    <t>Participaciones</t>
  </si>
  <si>
    <t>Aportaciones</t>
  </si>
  <si>
    <t>Convenios</t>
  </si>
  <si>
    <t>Deuda pública</t>
  </si>
  <si>
    <t>Amortización de la deuda pública</t>
  </si>
  <si>
    <t>Intereses de la deuda pública</t>
  </si>
  <si>
    <t>Comisiones de la deuda pública</t>
  </si>
  <si>
    <t>Gastos de la deuda pública</t>
  </si>
  <si>
    <t>Costo por coberturas</t>
  </si>
  <si>
    <t>Apoyos financieros</t>
  </si>
  <si>
    <t>Adeudos de ejercicios anteriores (adefas)</t>
  </si>
  <si>
    <t>TOTAL DEL GASTO</t>
  </si>
  <si>
    <t>Bajo protesta de decir verdad declaramos que los estados financieros y sus notas, son razonablemente correctos y son responsabilidad del emisor.</t>
  </si>
  <si>
    <t>MUNICIPIO MAGDALENA</t>
  </si>
  <si>
    <t>ING. MARCO TREJO TELLEZ GIRON</t>
  </si>
  <si>
    <t>C. DULCE ESMERALDA SANCHEZ CARDENAS</t>
  </si>
  <si>
    <t>PRESIDENTE MUNICIPAL</t>
  </si>
  <si>
    <t>TESORERO MUNICIPAL</t>
  </si>
  <si>
    <t>ASEJ2022-13-11-05-2023-1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</si>
</sst>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2" formatCode="_-&quot;$&quot;* #,##0_-;\-&quot;$&quot;* #,##0_-;_-&quot;$&quot;* &quot;-&quot;_-;_-@_-"/>
    <numFmt numFmtId="44" formatCode="_-&quot;$&quot;* #,##0.00_-;\-&quot;$&quot;* #,##0.00_-;_-&quot;$&quot;* &quot;-&quot;??_-;_-@_-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24"/>
      <color theme="1"/>
      <name val="C39HrP24DhTt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theme="0" tint="-0.14996795556505021"/>
      </top>
      <bottom/>
      <diagonal/>
    </border>
    <border>
      <left/>
      <right/>
      <top style="hair">
        <color theme="0" tint="-0.14996795556505021"/>
      </top>
      <bottom style="hair">
        <color theme="0" tint="-0.14996795556505021"/>
      </bottom>
      <diagonal/>
    </border>
    <border>
      <left/>
      <right/>
      <top/>
      <bottom style="hair">
        <color theme="0" tint="-0.14996795556505021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0" xfId="0" applyFont="1" applyProtection="1">
      <protection hidden="1"/>
    </xf>
    <xf numFmtId="0" fontId="5" fillId="0" borderId="0" xfId="0" applyFont="1" applyProtection="1">
      <protection hidden="1"/>
    </xf>
    <xf numFmtId="0" fontId="0" fillId="0" borderId="0" xfId="0" applyFont="1" applyFill="1" applyProtection="1">
      <protection hidden="1"/>
    </xf>
    <xf numFmtId="42" fontId="8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" xfId="0" applyFont="1" applyFill="1" applyBorder="1" applyProtection="1">
      <protection hidden="1"/>
    </xf>
    <xf numFmtId="4" fontId="2" fillId="0" borderId="1" xfId="1" applyNumberFormat="1" applyFont="1" applyFill="1" applyBorder="1" applyProtection="1">
      <protection hidden="1"/>
    </xf>
    <xf numFmtId="0" fontId="0" fillId="0" borderId="4" xfId="0" applyFont="1" applyFill="1" applyBorder="1" applyProtection="1">
      <protection hidden="1"/>
    </xf>
    <xf numFmtId="0" fontId="9" fillId="0" borderId="5" xfId="0" applyFont="1" applyFill="1" applyBorder="1" applyAlignment="1" applyProtection="1">
      <alignment vertical="center"/>
      <protection hidden="1"/>
    </xf>
    <xf numFmtId="4" fontId="0" fillId="0" borderId="5" xfId="0" applyNumberFormat="1" applyFont="1" applyFill="1" applyBorder="1" applyAlignment="1" applyProtection="1">
      <alignment horizontal="right" vertical="center" wrapText="1"/>
      <protection hidden="1"/>
    </xf>
    <xf numFmtId="4" fontId="1" fillId="0" borderId="5" xfId="1" applyNumberFormat="1" applyFont="1" applyFill="1" applyBorder="1" applyProtection="1">
      <protection hidden="1"/>
    </xf>
    <xf numFmtId="4" fontId="0" fillId="0" borderId="5" xfId="1" applyNumberFormat="1" applyFont="1" applyFill="1" applyBorder="1" applyProtection="1">
      <protection hidden="1"/>
    </xf>
    <xf numFmtId="0" fontId="0" fillId="0" borderId="0" xfId="0" applyFont="1" applyFill="1" applyBorder="1" applyProtection="1">
      <protection hidden="1"/>
    </xf>
    <xf numFmtId="0" fontId="9" fillId="0" borderId="4" xfId="0" applyFont="1" applyFill="1" applyBorder="1" applyAlignment="1" applyProtection="1">
      <alignment vertical="center"/>
      <protection hidden="1"/>
    </xf>
    <xf numFmtId="4" fontId="0" fillId="0" borderId="4" xfId="0" applyNumberFormat="1" applyFont="1" applyFill="1" applyBorder="1" applyAlignment="1" applyProtection="1">
      <alignment horizontal="right" vertical="center" wrapText="1"/>
      <protection hidden="1"/>
    </xf>
    <xf numFmtId="4" fontId="1" fillId="0" borderId="4" xfId="1" applyNumberFormat="1" applyFont="1" applyFill="1" applyBorder="1" applyProtection="1">
      <protection hidden="1"/>
    </xf>
    <xf numFmtId="4" fontId="0" fillId="0" borderId="4" xfId="1" applyNumberFormat="1" applyFont="1" applyFill="1" applyBorder="1" applyProtection="1">
      <protection hidden="1"/>
    </xf>
    <xf numFmtId="0" fontId="2" fillId="0" borderId="6" xfId="0" applyFont="1" applyFill="1" applyBorder="1" applyProtection="1">
      <protection hidden="1"/>
    </xf>
    <xf numFmtId="0" fontId="2" fillId="0" borderId="5" xfId="0" applyFont="1" applyFill="1" applyBorder="1" applyProtection="1">
      <protection hidden="1"/>
    </xf>
    <xf numFmtId="4" fontId="2" fillId="0" borderId="5" xfId="1" applyNumberFormat="1" applyFont="1" applyFill="1" applyBorder="1" applyProtection="1">
      <protection hidden="1"/>
    </xf>
    <xf numFmtId="0" fontId="2" fillId="0" borderId="0" xfId="0" applyFont="1" applyFill="1" applyBorder="1" applyProtection="1">
      <protection hidden="1"/>
    </xf>
    <xf numFmtId="0" fontId="9" fillId="0" borderId="6" xfId="0" applyFont="1" applyFill="1" applyBorder="1" applyAlignment="1" applyProtection="1">
      <alignment vertical="center" wrapText="1"/>
      <protection hidden="1"/>
    </xf>
    <xf numFmtId="4" fontId="0" fillId="0" borderId="6" xfId="0" applyNumberFormat="1" applyFont="1" applyFill="1" applyBorder="1" applyAlignment="1" applyProtection="1">
      <alignment horizontal="right" vertical="center" wrapText="1"/>
      <protection hidden="1"/>
    </xf>
    <xf numFmtId="4" fontId="1" fillId="0" borderId="6" xfId="1" applyNumberFormat="1" applyFont="1" applyFill="1" applyBorder="1" applyProtection="1">
      <protection hidden="1"/>
    </xf>
    <xf numFmtId="4" fontId="0" fillId="0" borderId="6" xfId="1" applyNumberFormat="1" applyFont="1" applyFill="1" applyBorder="1" applyProtection="1">
      <protection hidden="1"/>
    </xf>
    <xf numFmtId="0" fontId="9" fillId="0" borderId="6" xfId="0" applyFont="1" applyFill="1" applyBorder="1" applyAlignment="1" applyProtection="1">
      <alignment vertical="center"/>
      <protection hidden="1"/>
    </xf>
    <xf numFmtId="0" fontId="0" fillId="0" borderId="5" xfId="0" applyFont="1" applyFill="1" applyBorder="1" applyAlignment="1" applyProtection="1">
      <alignment vertical="center"/>
      <protection hidden="1"/>
    </xf>
    <xf numFmtId="0" fontId="0" fillId="0" borderId="6" xfId="0" applyFont="1" applyFill="1" applyBorder="1" applyProtection="1">
      <protection hidden="1"/>
    </xf>
    <xf numFmtId="0" fontId="0" fillId="0" borderId="5" xfId="0" applyFont="1" applyFill="1" applyBorder="1" applyProtection="1">
      <protection hidden="1"/>
    </xf>
    <xf numFmtId="0" fontId="2" fillId="0" borderId="5" xfId="0" applyFont="1" applyFill="1" applyBorder="1" applyAlignment="1" applyProtection="1">
      <alignment horizontal="center"/>
      <protection hidden="1"/>
    </xf>
    <xf numFmtId="4" fontId="2" fillId="0" borderId="7" xfId="1" applyNumberFormat="1" applyFont="1" applyFill="1" applyBorder="1" applyProtection="1">
      <protection hidden="1"/>
    </xf>
    <xf numFmtId="42" fontId="0" fillId="0" borderId="0" xfId="0" applyNumberFormat="1" applyFont="1" applyProtection="1">
      <protection hidden="1"/>
    </xf>
    <xf numFmtId="0" fontId="5" fillId="0" borderId="0" xfId="0" applyFont="1" applyFill="1" applyAlignment="1" applyProtection="1">
      <alignment horizontal="left"/>
      <protection hidden="1"/>
    </xf>
    <xf numFmtId="0" fontId="10" fillId="0" borderId="0" xfId="0" applyFont="1" applyFill="1" applyBorder="1" applyAlignment="1" applyProtection="1">
      <alignment vertical="top" wrapText="1"/>
      <protection hidden="1"/>
    </xf>
    <xf numFmtId="42" fontId="0" fillId="0" borderId="2" xfId="0" applyNumberFormat="1" applyFont="1" applyBorder="1" applyProtection="1">
      <protection hidden="1"/>
    </xf>
    <xf numFmtId="0" fontId="7" fillId="0" borderId="1" xfId="0" applyFont="1" applyFill="1" applyBorder="1" applyAlignment="1" applyProtection="1">
      <alignment horizontal="center" vertical="center" wrapText="1"/>
      <protection hidden="1"/>
    </xf>
    <xf numFmtId="0" fontId="7" fillId="0" borderId="0" xfId="0" applyFont="1" applyFill="1" applyBorder="1" applyAlignment="1" applyProtection="1">
      <alignment horizontal="center" vertical="center" wrapText="1"/>
      <protection hidden="1"/>
    </xf>
    <xf numFmtId="0" fontId="7" fillId="0" borderId="0" xfId="0" applyFont="1" applyFill="1" applyBorder="1" applyAlignment="1" applyProtection="1">
      <alignment vertical="top"/>
      <protection hidden="1"/>
    </xf>
    <xf numFmtId="42" fontId="7" fillId="0" borderId="0" xfId="0" applyNumberFormat="1" applyFont="1" applyBorder="1" applyAlignment="1" applyProtection="1">
      <alignment wrapText="1"/>
      <protection hidden="1"/>
    </xf>
    <xf numFmtId="0" fontId="7" fillId="0" borderId="1" xfId="0" applyNumberFormat="1" applyFont="1" applyBorder="1" applyAlignment="1" applyProtection="1">
      <alignment horizontal="center" vertical="center" wrapText="1"/>
      <protection hidden="1"/>
    </xf>
    <xf numFmtId="0" fontId="7" fillId="0" borderId="0" xfId="0" applyNumberFormat="1" applyFont="1" applyBorder="1" applyAlignment="1" applyProtection="1">
      <alignment horizontal="center" vertical="center" wrapText="1"/>
      <protection hidden="1"/>
    </xf>
    <xf numFmtId="0" fontId="11" fillId="0" borderId="0" xfId="0" applyFont="1" applyFill="1" applyBorder="1" applyAlignment="1" applyProtection="1">
      <alignment horizontal="center" vertical="top"/>
      <protection hidden="1"/>
    </xf>
    <xf numFmtId="0" fontId="3" fillId="0" borderId="0" xfId="0" applyFont="1" applyAlignment="1" applyProtection="1">
      <alignment horizontal="center"/>
      <protection hidden="1"/>
    </xf>
    <xf numFmtId="0" fontId="4" fillId="0" borderId="0" xfId="0" applyFont="1" applyFill="1" applyBorder="1" applyAlignment="1" applyProtection="1">
      <alignment horizontal="center" wrapText="1"/>
      <protection hidden="1"/>
    </xf>
    <xf numFmtId="0" fontId="4" fillId="0" borderId="0" xfId="0" applyFont="1" applyFill="1" applyBorder="1" applyAlignment="1" applyProtection="1">
      <alignment horizontal="center"/>
      <protection hidden="1"/>
    </xf>
    <xf numFmtId="0" fontId="6" fillId="0" borderId="0" xfId="0" applyFont="1" applyFill="1" applyBorder="1" applyAlignment="1" applyProtection="1">
      <alignment horizontal="center"/>
      <protection hidden="1"/>
    </xf>
    <xf numFmtId="42" fontId="7" fillId="0" borderId="0" xfId="0" applyNumberFormat="1" applyFont="1" applyFill="1" applyBorder="1" applyAlignment="1" applyProtection="1">
      <alignment horizontal="center"/>
      <protection hidden="1"/>
    </xf>
    <xf numFmtId="0" fontId="2" fillId="0" borderId="1" xfId="0" applyFont="1" applyFill="1" applyBorder="1" applyAlignment="1" applyProtection="1">
      <alignment horizontal="center" vertical="center" wrapText="1"/>
      <protection hidden="1"/>
    </xf>
    <xf numFmtId="0" fontId="2" fillId="0" borderId="2" xfId="0" applyFont="1" applyFill="1" applyBorder="1" applyAlignment="1" applyProtection="1">
      <alignment horizontal="center" vertical="center" wrapText="1"/>
      <protection hidden="1"/>
    </xf>
    <xf numFmtId="42" fontId="7" fillId="0" borderId="1" xfId="0" applyNumberFormat="1" applyFont="1" applyFill="1" applyBorder="1" applyAlignment="1" applyProtection="1">
      <alignment horizontal="center"/>
      <protection hidden="1"/>
    </xf>
    <xf numFmtId="42" fontId="8" fillId="0" borderId="1" xfId="0" applyNumberFormat="1" applyFont="1" applyFill="1" applyBorder="1" applyAlignment="1" applyProtection="1">
      <alignment horizontal="center" vertical="center" wrapText="1"/>
      <protection hidden="1"/>
    </xf>
    <xf numFmtId="42" fontId="8" fillId="0" borderId="2" xfId="0" applyNumberFormat="1" applyFont="1" applyFill="1" applyBorder="1" applyAlignment="1" applyProtection="1">
      <alignment horizontal="center" vertical="center" wrapText="1"/>
      <protection hidden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0"/>
  <sheetViews>
    <sheetView showGridLines="0" tabSelected="1" workbookViewId="0">
      <selection activeCell="B87" sqref="B87:H88"/>
    </sheetView>
  </sheetViews>
  <sheetFormatPr baseColWidth="10" defaultRowHeight="15" x14ac:dyDescent="0.25"/>
  <cols>
    <col min="1" max="1" width="1" customWidth="1"/>
    <col min="2" max="2" width="65.85546875" customWidth="1"/>
    <col min="3" max="8" width="19" customWidth="1"/>
    <col min="9" max="9" width="0.7109375" customWidth="1"/>
  </cols>
  <sheetData>
    <row r="1" spans="1:9" ht="23.25" x14ac:dyDescent="0.35">
      <c r="A1" s="42" t="s">
        <v>84</v>
      </c>
      <c r="B1" s="42"/>
      <c r="C1" s="42"/>
      <c r="D1" s="42"/>
      <c r="E1" s="42"/>
      <c r="F1" s="42"/>
      <c r="G1" s="42"/>
      <c r="H1" s="42"/>
      <c r="I1" s="1"/>
    </row>
    <row r="2" spans="1:9" ht="18.75" x14ac:dyDescent="0.3">
      <c r="A2" s="43" t="s">
        <v>0</v>
      </c>
      <c r="B2" s="44"/>
      <c r="C2" s="44"/>
      <c r="D2" s="44"/>
      <c r="E2" s="44"/>
      <c r="F2" s="44"/>
      <c r="G2" s="44"/>
      <c r="H2" s="44"/>
      <c r="I2" s="2"/>
    </row>
    <row r="3" spans="1:9" ht="18.75" x14ac:dyDescent="0.3">
      <c r="A3" s="43" t="s">
        <v>1</v>
      </c>
      <c r="B3" s="43"/>
      <c r="C3" s="43"/>
      <c r="D3" s="43"/>
      <c r="E3" s="43"/>
      <c r="F3" s="43"/>
      <c r="G3" s="43"/>
      <c r="H3" s="43"/>
      <c r="I3" s="43"/>
    </row>
    <row r="4" spans="1:9" ht="18.75" x14ac:dyDescent="0.3">
      <c r="A4" s="45"/>
      <c r="B4" s="45"/>
      <c r="C4" s="45"/>
      <c r="D4" s="45"/>
      <c r="E4" s="45"/>
      <c r="F4" s="45"/>
      <c r="G4" s="45"/>
      <c r="H4" s="45"/>
      <c r="I4" s="1"/>
    </row>
    <row r="5" spans="1:9" ht="6.75" customHeight="1" x14ac:dyDescent="0.25">
      <c r="A5" s="46"/>
      <c r="B5" s="46"/>
      <c r="C5" s="46"/>
      <c r="D5" s="46"/>
      <c r="E5" s="46"/>
      <c r="F5" s="46"/>
      <c r="G5" s="46"/>
      <c r="H5" s="46"/>
      <c r="I5" s="1"/>
    </row>
    <row r="6" spans="1:9" ht="15.75" x14ac:dyDescent="0.25">
      <c r="A6" s="47" t="s">
        <v>2</v>
      </c>
      <c r="B6" s="47"/>
      <c r="C6" s="49" t="s">
        <v>3</v>
      </c>
      <c r="D6" s="49"/>
      <c r="E6" s="49"/>
      <c r="F6" s="49"/>
      <c r="G6" s="49"/>
      <c r="H6" s="50" t="s">
        <v>4</v>
      </c>
      <c r="I6" s="3"/>
    </row>
    <row r="7" spans="1:9" ht="27.75" customHeight="1" x14ac:dyDescent="0.25">
      <c r="A7" s="48"/>
      <c r="B7" s="48"/>
      <c r="C7" s="4" t="s">
        <v>5</v>
      </c>
      <c r="D7" s="4" t="s">
        <v>6</v>
      </c>
      <c r="E7" s="4" t="s">
        <v>7</v>
      </c>
      <c r="F7" s="4" t="s">
        <v>8</v>
      </c>
      <c r="G7" s="4" t="s">
        <v>9</v>
      </c>
      <c r="H7" s="51"/>
      <c r="I7" s="3"/>
    </row>
    <row r="8" spans="1:9" x14ac:dyDescent="0.25">
      <c r="A8" s="5" t="s">
        <v>10</v>
      </c>
      <c r="B8" s="5"/>
      <c r="C8" s="6">
        <f>SUM(C9:C15)</f>
        <v>47387360</v>
      </c>
      <c r="D8" s="6">
        <f>SUM(D9:D15)</f>
        <v>-1391563</v>
      </c>
      <c r="E8" s="6">
        <f>C8+D8</f>
        <v>45995797</v>
      </c>
      <c r="F8" s="6">
        <f>SUM(F9:F15)</f>
        <v>42674114.129999995</v>
      </c>
      <c r="G8" s="6">
        <f>SUM(G9:G15)</f>
        <v>42674114.129999995</v>
      </c>
      <c r="H8" s="6">
        <f>E8-F8</f>
        <v>3321682.8700000048</v>
      </c>
      <c r="I8" s="3"/>
    </row>
    <row r="9" spans="1:9" x14ac:dyDescent="0.25">
      <c r="A9" s="7"/>
      <c r="B9" s="8" t="s">
        <v>11</v>
      </c>
      <c r="C9" s="9">
        <v>33761377</v>
      </c>
      <c r="D9" s="9">
        <v>0</v>
      </c>
      <c r="E9" s="10">
        <f t="shared" ref="E9:E72" si="0">C9+D9</f>
        <v>33761377</v>
      </c>
      <c r="F9" s="9">
        <v>27963457.41</v>
      </c>
      <c r="G9" s="9">
        <v>27963457.41</v>
      </c>
      <c r="H9" s="11">
        <f t="shared" ref="H9:H72" si="1">E9-F9</f>
        <v>5797919.5899999999</v>
      </c>
      <c r="I9" s="1"/>
    </row>
    <row r="10" spans="1:9" x14ac:dyDescent="0.25">
      <c r="A10" s="12"/>
      <c r="B10" s="8" t="s">
        <v>12</v>
      </c>
      <c r="C10" s="9">
        <v>4061572</v>
      </c>
      <c r="D10" s="9">
        <v>-534227</v>
      </c>
      <c r="E10" s="10">
        <f t="shared" si="0"/>
        <v>3527345</v>
      </c>
      <c r="F10" s="9">
        <v>6097610.8199999994</v>
      </c>
      <c r="G10" s="9">
        <v>6097610.8199999994</v>
      </c>
      <c r="H10" s="11">
        <f t="shared" si="1"/>
        <v>-2570265.8199999994</v>
      </c>
      <c r="I10" s="1"/>
    </row>
    <row r="11" spans="1:9" x14ac:dyDescent="0.25">
      <c r="A11" s="12"/>
      <c r="B11" s="8" t="s">
        <v>13</v>
      </c>
      <c r="C11" s="9">
        <v>5628389</v>
      </c>
      <c r="D11" s="9">
        <v>-501906</v>
      </c>
      <c r="E11" s="10">
        <f t="shared" si="0"/>
        <v>5126483</v>
      </c>
      <c r="F11" s="9">
        <v>5684248.8700000001</v>
      </c>
      <c r="G11" s="9">
        <v>5684248.8700000001</v>
      </c>
      <c r="H11" s="11">
        <f t="shared" si="1"/>
        <v>-557765.87000000011</v>
      </c>
      <c r="I11" s="1"/>
    </row>
    <row r="12" spans="1:9" x14ac:dyDescent="0.25">
      <c r="A12" s="12"/>
      <c r="B12" s="8" t="s">
        <v>14</v>
      </c>
      <c r="C12" s="9">
        <v>2940000</v>
      </c>
      <c r="D12" s="9">
        <v>-853564</v>
      </c>
      <c r="E12" s="10">
        <f t="shared" si="0"/>
        <v>2086436</v>
      </c>
      <c r="F12" s="9">
        <v>1463237.75</v>
      </c>
      <c r="G12" s="9">
        <v>1463237.75</v>
      </c>
      <c r="H12" s="11">
        <f t="shared" si="1"/>
        <v>623198.25</v>
      </c>
      <c r="I12" s="1"/>
    </row>
    <row r="13" spans="1:9" x14ac:dyDescent="0.25">
      <c r="A13" s="12"/>
      <c r="B13" s="8" t="s">
        <v>15</v>
      </c>
      <c r="C13" s="9">
        <v>996022</v>
      </c>
      <c r="D13" s="9">
        <v>37440</v>
      </c>
      <c r="E13" s="10">
        <f t="shared" si="0"/>
        <v>1033462</v>
      </c>
      <c r="F13" s="9">
        <v>626986.47</v>
      </c>
      <c r="G13" s="9">
        <v>626986.47</v>
      </c>
      <c r="H13" s="11">
        <f t="shared" si="1"/>
        <v>406475.53</v>
      </c>
      <c r="I13" s="1"/>
    </row>
    <row r="14" spans="1:9" x14ac:dyDescent="0.25">
      <c r="A14" s="12"/>
      <c r="B14" s="8" t="s">
        <v>16</v>
      </c>
      <c r="C14" s="9">
        <v>0</v>
      </c>
      <c r="D14" s="9">
        <v>0</v>
      </c>
      <c r="E14" s="10">
        <f t="shared" si="0"/>
        <v>0</v>
      </c>
      <c r="F14" s="9">
        <v>0</v>
      </c>
      <c r="G14" s="9">
        <v>0</v>
      </c>
      <c r="H14" s="11">
        <f t="shared" si="1"/>
        <v>0</v>
      </c>
      <c r="I14" s="1"/>
    </row>
    <row r="15" spans="1:9" x14ac:dyDescent="0.25">
      <c r="A15" s="12"/>
      <c r="B15" s="13" t="s">
        <v>17</v>
      </c>
      <c r="C15" s="14">
        <v>0</v>
      </c>
      <c r="D15" s="14">
        <v>460694</v>
      </c>
      <c r="E15" s="15">
        <f t="shared" si="0"/>
        <v>460694</v>
      </c>
      <c r="F15" s="14">
        <v>838572.81</v>
      </c>
      <c r="G15" s="14">
        <v>838572.81</v>
      </c>
      <c r="H15" s="16">
        <f t="shared" si="1"/>
        <v>-377878.81000000006</v>
      </c>
      <c r="I15" s="1"/>
    </row>
    <row r="16" spans="1:9" x14ac:dyDescent="0.25">
      <c r="A16" s="17" t="s">
        <v>18</v>
      </c>
      <c r="B16" s="18"/>
      <c r="C16" s="19">
        <f>SUM(C17:C25)</f>
        <v>11802500</v>
      </c>
      <c r="D16" s="19">
        <f>SUM(D17:D25)</f>
        <v>293822</v>
      </c>
      <c r="E16" s="19">
        <f t="shared" si="0"/>
        <v>12096322</v>
      </c>
      <c r="F16" s="19">
        <f>SUM(F17:F25)</f>
        <v>11951732.080000002</v>
      </c>
      <c r="G16" s="19">
        <f>SUM(G17:G25)</f>
        <v>11951732.080000002</v>
      </c>
      <c r="H16" s="19">
        <f t="shared" si="1"/>
        <v>144589.91999999806</v>
      </c>
      <c r="I16" s="3"/>
    </row>
    <row r="17" spans="1:9" ht="30" x14ac:dyDescent="0.25">
      <c r="A17" s="20"/>
      <c r="B17" s="21" t="s">
        <v>19</v>
      </c>
      <c r="C17" s="22">
        <v>488150</v>
      </c>
      <c r="D17" s="22">
        <v>109630</v>
      </c>
      <c r="E17" s="23">
        <f t="shared" si="0"/>
        <v>597780</v>
      </c>
      <c r="F17" s="22">
        <v>713578.6</v>
      </c>
      <c r="G17" s="22">
        <v>713578.6</v>
      </c>
      <c r="H17" s="24">
        <f t="shared" si="1"/>
        <v>-115798.59999999998</v>
      </c>
      <c r="I17" s="1"/>
    </row>
    <row r="18" spans="1:9" x14ac:dyDescent="0.25">
      <c r="A18" s="20"/>
      <c r="B18" s="8" t="s">
        <v>20</v>
      </c>
      <c r="C18" s="9">
        <v>132500</v>
      </c>
      <c r="D18" s="9">
        <v>-59480</v>
      </c>
      <c r="E18" s="10">
        <f t="shared" si="0"/>
        <v>73020</v>
      </c>
      <c r="F18" s="9">
        <v>75371.28</v>
      </c>
      <c r="G18" s="9">
        <v>75371.28</v>
      </c>
      <c r="H18" s="11">
        <f t="shared" si="1"/>
        <v>-2351.2799999999988</v>
      </c>
      <c r="I18" s="1"/>
    </row>
    <row r="19" spans="1:9" x14ac:dyDescent="0.25">
      <c r="A19" s="20"/>
      <c r="B19" s="8" t="s">
        <v>21</v>
      </c>
      <c r="C19" s="9">
        <v>0</v>
      </c>
      <c r="D19" s="9">
        <v>0</v>
      </c>
      <c r="E19" s="10">
        <f t="shared" si="0"/>
        <v>0</v>
      </c>
      <c r="F19" s="9">
        <v>0</v>
      </c>
      <c r="G19" s="9">
        <v>0</v>
      </c>
      <c r="H19" s="11">
        <f t="shared" si="1"/>
        <v>0</v>
      </c>
      <c r="I19" s="1"/>
    </row>
    <row r="20" spans="1:9" x14ac:dyDescent="0.25">
      <c r="A20" s="20"/>
      <c r="B20" s="8" t="s">
        <v>22</v>
      </c>
      <c r="C20" s="9">
        <v>1680000</v>
      </c>
      <c r="D20" s="9">
        <v>168596</v>
      </c>
      <c r="E20" s="10">
        <f t="shared" si="0"/>
        <v>1848596</v>
      </c>
      <c r="F20" s="9">
        <v>1795771.44</v>
      </c>
      <c r="G20" s="9">
        <v>1795771.44</v>
      </c>
      <c r="H20" s="11">
        <f t="shared" si="1"/>
        <v>52824.560000000056</v>
      </c>
      <c r="I20" s="1"/>
    </row>
    <row r="21" spans="1:9" x14ac:dyDescent="0.25">
      <c r="A21" s="20"/>
      <c r="B21" s="8" t="s">
        <v>23</v>
      </c>
      <c r="C21" s="9">
        <v>2530600</v>
      </c>
      <c r="D21" s="9">
        <v>-166971</v>
      </c>
      <c r="E21" s="10">
        <f t="shared" si="0"/>
        <v>2363629</v>
      </c>
      <c r="F21" s="9">
        <v>2299973.34</v>
      </c>
      <c r="G21" s="9">
        <v>2299973.34</v>
      </c>
      <c r="H21" s="11">
        <f t="shared" si="1"/>
        <v>63655.660000000149</v>
      </c>
      <c r="I21" s="1"/>
    </row>
    <row r="22" spans="1:9" x14ac:dyDescent="0.25">
      <c r="A22" s="20"/>
      <c r="B22" s="8" t="s">
        <v>24</v>
      </c>
      <c r="C22" s="9">
        <v>5515000</v>
      </c>
      <c r="D22" s="9">
        <v>-614687</v>
      </c>
      <c r="E22" s="10">
        <f t="shared" si="0"/>
        <v>4900313</v>
      </c>
      <c r="F22" s="9">
        <v>4551446.03</v>
      </c>
      <c r="G22" s="9">
        <v>4551446.03</v>
      </c>
      <c r="H22" s="11">
        <f t="shared" si="1"/>
        <v>348866.96999999974</v>
      </c>
      <c r="I22" s="1"/>
    </row>
    <row r="23" spans="1:9" x14ac:dyDescent="0.25">
      <c r="A23" s="20"/>
      <c r="B23" s="8" t="s">
        <v>25</v>
      </c>
      <c r="C23" s="9">
        <v>130050</v>
      </c>
      <c r="D23" s="9">
        <v>79044</v>
      </c>
      <c r="E23" s="10">
        <f t="shared" si="0"/>
        <v>209094</v>
      </c>
      <c r="F23" s="9">
        <v>288938.11</v>
      </c>
      <c r="G23" s="9">
        <v>288938.11</v>
      </c>
      <c r="H23" s="11">
        <f t="shared" si="1"/>
        <v>-79844.109999999986</v>
      </c>
      <c r="I23" s="1"/>
    </row>
    <row r="24" spans="1:9" x14ac:dyDescent="0.25">
      <c r="A24" s="20"/>
      <c r="B24" s="8" t="s">
        <v>26</v>
      </c>
      <c r="C24" s="9">
        <v>6600</v>
      </c>
      <c r="D24" s="9">
        <v>53386</v>
      </c>
      <c r="E24" s="10">
        <f t="shared" si="0"/>
        <v>59986</v>
      </c>
      <c r="F24" s="9">
        <v>66530.38</v>
      </c>
      <c r="G24" s="9">
        <v>66530.38</v>
      </c>
      <c r="H24" s="11">
        <f t="shared" si="1"/>
        <v>-6544.3800000000047</v>
      </c>
      <c r="I24" s="1"/>
    </row>
    <row r="25" spans="1:9" x14ac:dyDescent="0.25">
      <c r="A25" s="20"/>
      <c r="B25" s="13" t="s">
        <v>27</v>
      </c>
      <c r="C25" s="14">
        <v>1319600</v>
      </c>
      <c r="D25" s="14">
        <v>724304</v>
      </c>
      <c r="E25" s="15">
        <f t="shared" si="0"/>
        <v>2043904</v>
      </c>
      <c r="F25" s="14">
        <v>2160122.9</v>
      </c>
      <c r="G25" s="14">
        <v>2160122.9</v>
      </c>
      <c r="H25" s="16">
        <f t="shared" si="1"/>
        <v>-116218.89999999991</v>
      </c>
      <c r="I25" s="1"/>
    </row>
    <row r="26" spans="1:9" x14ac:dyDescent="0.25">
      <c r="A26" s="17" t="s">
        <v>28</v>
      </c>
      <c r="B26" s="18"/>
      <c r="C26" s="19">
        <f>SUM(C27:C35)</f>
        <v>6080096</v>
      </c>
      <c r="D26" s="19">
        <f>SUM(D27:D35)</f>
        <v>5363684</v>
      </c>
      <c r="E26" s="19">
        <f t="shared" si="0"/>
        <v>11443780</v>
      </c>
      <c r="F26" s="19">
        <f>SUM(F27:F35)</f>
        <v>8589486.8499999996</v>
      </c>
      <c r="G26" s="19">
        <f>SUM(G27:G35)</f>
        <v>8589486.8499999996</v>
      </c>
      <c r="H26" s="19">
        <f t="shared" si="1"/>
        <v>2854293.1500000004</v>
      </c>
      <c r="I26" s="3"/>
    </row>
    <row r="27" spans="1:9" x14ac:dyDescent="0.25">
      <c r="A27" s="12"/>
      <c r="B27" s="25" t="s">
        <v>29</v>
      </c>
      <c r="C27" s="22">
        <v>3762200</v>
      </c>
      <c r="D27" s="22">
        <v>379732</v>
      </c>
      <c r="E27" s="23">
        <f t="shared" si="0"/>
        <v>4141932</v>
      </c>
      <c r="F27" s="22">
        <v>4351956.67</v>
      </c>
      <c r="G27" s="22">
        <v>4351956.67</v>
      </c>
      <c r="H27" s="24">
        <f t="shared" si="1"/>
        <v>-210024.66999999993</v>
      </c>
      <c r="I27" s="1"/>
    </row>
    <row r="28" spans="1:9" x14ac:dyDescent="0.25">
      <c r="A28" s="12"/>
      <c r="B28" s="8" t="s">
        <v>30</v>
      </c>
      <c r="C28" s="9">
        <v>810600</v>
      </c>
      <c r="D28" s="9">
        <v>93086</v>
      </c>
      <c r="E28" s="10">
        <f t="shared" si="0"/>
        <v>903686</v>
      </c>
      <c r="F28" s="9">
        <v>907391.45</v>
      </c>
      <c r="G28" s="9">
        <v>907391.45</v>
      </c>
      <c r="H28" s="11">
        <f t="shared" si="1"/>
        <v>-3705.4499999999534</v>
      </c>
      <c r="I28" s="1"/>
    </row>
    <row r="29" spans="1:9" x14ac:dyDescent="0.25">
      <c r="A29" s="12"/>
      <c r="B29" s="8" t="s">
        <v>31</v>
      </c>
      <c r="C29" s="9">
        <v>216700</v>
      </c>
      <c r="D29" s="9">
        <v>38844</v>
      </c>
      <c r="E29" s="10">
        <f t="shared" si="0"/>
        <v>255544</v>
      </c>
      <c r="F29" s="9">
        <v>273328.52999999997</v>
      </c>
      <c r="G29" s="9">
        <v>273328.52999999997</v>
      </c>
      <c r="H29" s="11">
        <f t="shared" si="1"/>
        <v>-17784.52999999997</v>
      </c>
      <c r="I29" s="1"/>
    </row>
    <row r="30" spans="1:9" x14ac:dyDescent="0.25">
      <c r="A30" s="12"/>
      <c r="B30" s="8" t="s">
        <v>32</v>
      </c>
      <c r="C30" s="9">
        <v>95000</v>
      </c>
      <c r="D30" s="9">
        <v>530587</v>
      </c>
      <c r="E30" s="10">
        <f t="shared" si="0"/>
        <v>625587</v>
      </c>
      <c r="F30" s="9">
        <v>565127.98</v>
      </c>
      <c r="G30" s="9">
        <v>565127.98</v>
      </c>
      <c r="H30" s="11">
        <f t="shared" si="1"/>
        <v>60459.020000000019</v>
      </c>
      <c r="I30" s="1"/>
    </row>
    <row r="31" spans="1:9" x14ac:dyDescent="0.25">
      <c r="A31" s="12"/>
      <c r="B31" s="8" t="s">
        <v>33</v>
      </c>
      <c r="C31" s="9">
        <v>951300</v>
      </c>
      <c r="D31" s="9">
        <v>24276</v>
      </c>
      <c r="E31" s="10">
        <f t="shared" si="0"/>
        <v>975576</v>
      </c>
      <c r="F31" s="9">
        <v>1028793.21</v>
      </c>
      <c r="G31" s="9">
        <v>1028793.21</v>
      </c>
      <c r="H31" s="11">
        <f t="shared" si="1"/>
        <v>-53217.209999999963</v>
      </c>
      <c r="I31" s="1"/>
    </row>
    <row r="32" spans="1:9" x14ac:dyDescent="0.25">
      <c r="A32" s="12"/>
      <c r="B32" s="8" t="s">
        <v>34</v>
      </c>
      <c r="C32" s="9">
        <v>0</v>
      </c>
      <c r="D32" s="9">
        <v>12800</v>
      </c>
      <c r="E32" s="10">
        <f t="shared" si="0"/>
        <v>12800</v>
      </c>
      <c r="F32" s="9">
        <v>12800</v>
      </c>
      <c r="G32" s="9">
        <v>12800</v>
      </c>
      <c r="H32" s="11">
        <f t="shared" si="1"/>
        <v>0</v>
      </c>
      <c r="I32" s="1"/>
    </row>
    <row r="33" spans="1:9" x14ac:dyDescent="0.25">
      <c r="A33" s="12"/>
      <c r="B33" s="8" t="s">
        <v>35</v>
      </c>
      <c r="C33" s="9">
        <v>91000</v>
      </c>
      <c r="D33" s="9">
        <v>-21464</v>
      </c>
      <c r="E33" s="10">
        <f t="shared" si="0"/>
        <v>69536</v>
      </c>
      <c r="F33" s="9">
        <v>85894.58</v>
      </c>
      <c r="G33" s="9">
        <v>85894.58</v>
      </c>
      <c r="H33" s="11">
        <f t="shared" si="1"/>
        <v>-16358.580000000002</v>
      </c>
      <c r="I33" s="1"/>
    </row>
    <row r="34" spans="1:9" x14ac:dyDescent="0.25">
      <c r="A34" s="12"/>
      <c r="B34" s="8" t="s">
        <v>36</v>
      </c>
      <c r="C34" s="9">
        <v>132796</v>
      </c>
      <c r="D34" s="9">
        <v>353408</v>
      </c>
      <c r="E34" s="10">
        <f t="shared" si="0"/>
        <v>486204</v>
      </c>
      <c r="F34" s="9">
        <v>1124280.23</v>
      </c>
      <c r="G34" s="9">
        <v>1124280.23</v>
      </c>
      <c r="H34" s="11">
        <f t="shared" si="1"/>
        <v>-638076.23</v>
      </c>
      <c r="I34" s="1"/>
    </row>
    <row r="35" spans="1:9" x14ac:dyDescent="0.25">
      <c r="A35" s="12"/>
      <c r="B35" s="13" t="s">
        <v>37</v>
      </c>
      <c r="C35" s="14">
        <v>20500</v>
      </c>
      <c r="D35" s="14">
        <v>3952415</v>
      </c>
      <c r="E35" s="15">
        <f t="shared" si="0"/>
        <v>3972915</v>
      </c>
      <c r="F35" s="14">
        <v>239914.2</v>
      </c>
      <c r="G35" s="14">
        <v>239914.2</v>
      </c>
      <c r="H35" s="16">
        <f t="shared" si="1"/>
        <v>3733000.8</v>
      </c>
      <c r="I35" s="1"/>
    </row>
    <row r="36" spans="1:9" x14ac:dyDescent="0.25">
      <c r="A36" s="17" t="s">
        <v>38</v>
      </c>
      <c r="B36" s="18"/>
      <c r="C36" s="19">
        <f>SUM(C37:C45)</f>
        <v>4423196</v>
      </c>
      <c r="D36" s="19">
        <f>SUM(D37:D45)</f>
        <v>-265269</v>
      </c>
      <c r="E36" s="19">
        <f t="shared" si="0"/>
        <v>4157927</v>
      </c>
      <c r="F36" s="19">
        <f>SUM(F37:F45)</f>
        <v>3958261.9</v>
      </c>
      <c r="G36" s="19">
        <f>SUM(G37:G45)</f>
        <v>3958261.9</v>
      </c>
      <c r="H36" s="19">
        <f t="shared" si="1"/>
        <v>199665.10000000009</v>
      </c>
      <c r="I36" s="3"/>
    </row>
    <row r="37" spans="1:9" x14ac:dyDescent="0.25">
      <c r="A37" s="12"/>
      <c r="B37" s="25" t="s">
        <v>39</v>
      </c>
      <c r="C37" s="22">
        <v>0</v>
      </c>
      <c r="D37" s="22">
        <v>0</v>
      </c>
      <c r="E37" s="23">
        <f t="shared" si="0"/>
        <v>0</v>
      </c>
      <c r="F37" s="22">
        <v>0</v>
      </c>
      <c r="G37" s="22">
        <v>0</v>
      </c>
      <c r="H37" s="24">
        <f t="shared" si="1"/>
        <v>0</v>
      </c>
      <c r="I37" s="1"/>
    </row>
    <row r="38" spans="1:9" x14ac:dyDescent="0.25">
      <c r="A38" s="12"/>
      <c r="B38" s="8" t="s">
        <v>40</v>
      </c>
      <c r="C38" s="9">
        <v>0</v>
      </c>
      <c r="D38" s="9">
        <v>0</v>
      </c>
      <c r="E38" s="10">
        <f t="shared" si="0"/>
        <v>0</v>
      </c>
      <c r="F38" s="9">
        <v>0</v>
      </c>
      <c r="G38" s="9">
        <v>0</v>
      </c>
      <c r="H38" s="11">
        <f t="shared" si="1"/>
        <v>0</v>
      </c>
      <c r="I38" s="1"/>
    </row>
    <row r="39" spans="1:9" x14ac:dyDescent="0.25">
      <c r="A39" s="12"/>
      <c r="B39" s="8" t="s">
        <v>41</v>
      </c>
      <c r="C39" s="9">
        <v>2640000</v>
      </c>
      <c r="D39" s="9">
        <v>510882</v>
      </c>
      <c r="E39" s="10">
        <f t="shared" si="0"/>
        <v>3150882</v>
      </c>
      <c r="F39" s="9">
        <v>3230247.7</v>
      </c>
      <c r="G39" s="9">
        <v>3230247.7</v>
      </c>
      <c r="H39" s="11">
        <f t="shared" si="1"/>
        <v>-79365.700000000186</v>
      </c>
      <c r="I39" s="1"/>
    </row>
    <row r="40" spans="1:9" x14ac:dyDescent="0.25">
      <c r="A40" s="12"/>
      <c r="B40" s="8" t="s">
        <v>42</v>
      </c>
      <c r="C40" s="9">
        <v>1182800</v>
      </c>
      <c r="D40" s="9">
        <v>-727844</v>
      </c>
      <c r="E40" s="10">
        <f t="shared" si="0"/>
        <v>454956</v>
      </c>
      <c r="F40" s="9">
        <v>210427.8</v>
      </c>
      <c r="G40" s="9">
        <v>210427.8</v>
      </c>
      <c r="H40" s="11">
        <f t="shared" si="1"/>
        <v>244528.2</v>
      </c>
      <c r="I40" s="1"/>
    </row>
    <row r="41" spans="1:9" x14ac:dyDescent="0.25">
      <c r="A41" s="12"/>
      <c r="B41" s="8" t="s">
        <v>43</v>
      </c>
      <c r="C41" s="9">
        <v>600396</v>
      </c>
      <c r="D41" s="9">
        <v>-48307</v>
      </c>
      <c r="E41" s="10">
        <f t="shared" si="0"/>
        <v>552089</v>
      </c>
      <c r="F41" s="9">
        <v>517586.4</v>
      </c>
      <c r="G41" s="9">
        <v>517586.4</v>
      </c>
      <c r="H41" s="11">
        <f t="shared" si="1"/>
        <v>34502.599999999977</v>
      </c>
      <c r="I41" s="1"/>
    </row>
    <row r="42" spans="1:9" x14ac:dyDescent="0.25">
      <c r="A42" s="12"/>
      <c r="B42" s="26" t="s">
        <v>44</v>
      </c>
      <c r="C42" s="9">
        <v>0</v>
      </c>
      <c r="D42" s="9">
        <v>0</v>
      </c>
      <c r="E42" s="10">
        <f t="shared" si="0"/>
        <v>0</v>
      </c>
      <c r="F42" s="9">
        <v>0</v>
      </c>
      <c r="G42" s="9">
        <v>0</v>
      </c>
      <c r="H42" s="11">
        <f t="shared" si="1"/>
        <v>0</v>
      </c>
      <c r="I42" s="1"/>
    </row>
    <row r="43" spans="1:9" x14ac:dyDescent="0.25">
      <c r="A43" s="12"/>
      <c r="B43" s="8" t="s">
        <v>45</v>
      </c>
      <c r="C43" s="9">
        <v>0</v>
      </c>
      <c r="D43" s="9">
        <v>0</v>
      </c>
      <c r="E43" s="10">
        <f t="shared" si="0"/>
        <v>0</v>
      </c>
      <c r="F43" s="9">
        <v>0</v>
      </c>
      <c r="G43" s="9">
        <v>0</v>
      </c>
      <c r="H43" s="11">
        <f t="shared" si="1"/>
        <v>0</v>
      </c>
      <c r="I43" s="1"/>
    </row>
    <row r="44" spans="1:9" x14ac:dyDescent="0.25">
      <c r="A44" s="12"/>
      <c r="B44" s="8" t="s">
        <v>46</v>
      </c>
      <c r="C44" s="9">
        <v>0</v>
      </c>
      <c r="D44" s="9">
        <v>0</v>
      </c>
      <c r="E44" s="10">
        <f t="shared" si="0"/>
        <v>0</v>
      </c>
      <c r="F44" s="9">
        <v>0</v>
      </c>
      <c r="G44" s="9">
        <v>0</v>
      </c>
      <c r="H44" s="11">
        <f t="shared" si="1"/>
        <v>0</v>
      </c>
      <c r="I44" s="1"/>
    </row>
    <row r="45" spans="1:9" x14ac:dyDescent="0.25">
      <c r="A45" s="12"/>
      <c r="B45" s="13" t="s">
        <v>47</v>
      </c>
      <c r="C45" s="14">
        <v>0</v>
      </c>
      <c r="D45" s="14">
        <v>0</v>
      </c>
      <c r="E45" s="15">
        <f t="shared" si="0"/>
        <v>0</v>
      </c>
      <c r="F45" s="14">
        <v>0</v>
      </c>
      <c r="G45" s="14">
        <v>0</v>
      </c>
      <c r="H45" s="16">
        <f t="shared" si="1"/>
        <v>0</v>
      </c>
      <c r="I45" s="1"/>
    </row>
    <row r="46" spans="1:9" x14ac:dyDescent="0.25">
      <c r="A46" s="17" t="s">
        <v>48</v>
      </c>
      <c r="B46" s="18"/>
      <c r="C46" s="19">
        <f>SUM(C47:C55)</f>
        <v>5115000</v>
      </c>
      <c r="D46" s="19">
        <f>SUM(D47:D55)</f>
        <v>-694158</v>
      </c>
      <c r="E46" s="19">
        <f t="shared" si="0"/>
        <v>4420842</v>
      </c>
      <c r="F46" s="19">
        <f>SUM(F47:F55)</f>
        <v>4648772.3499999996</v>
      </c>
      <c r="G46" s="19">
        <f>SUM(G47:G55)</f>
        <v>4648772.3499999996</v>
      </c>
      <c r="H46" s="19">
        <f t="shared" si="1"/>
        <v>-227930.34999999963</v>
      </c>
      <c r="I46" s="3"/>
    </row>
    <row r="47" spans="1:9" x14ac:dyDescent="0.25">
      <c r="A47" s="12"/>
      <c r="B47" s="25" t="s">
        <v>49</v>
      </c>
      <c r="C47" s="22">
        <v>180000</v>
      </c>
      <c r="D47" s="22">
        <v>-51977</v>
      </c>
      <c r="E47" s="23">
        <f t="shared" si="0"/>
        <v>128023</v>
      </c>
      <c r="F47" s="22">
        <v>134002.56</v>
      </c>
      <c r="G47" s="22">
        <v>134002.56</v>
      </c>
      <c r="H47" s="24">
        <f t="shared" si="1"/>
        <v>-5979.5599999999977</v>
      </c>
      <c r="I47" s="1"/>
    </row>
    <row r="48" spans="1:9" x14ac:dyDescent="0.25">
      <c r="A48" s="12"/>
      <c r="B48" s="8" t="s">
        <v>50</v>
      </c>
      <c r="C48" s="9">
        <v>0</v>
      </c>
      <c r="D48" s="9">
        <v>15892</v>
      </c>
      <c r="E48" s="10">
        <f t="shared" si="0"/>
        <v>15892</v>
      </c>
      <c r="F48" s="9">
        <v>223614.6</v>
      </c>
      <c r="G48" s="9">
        <v>223614.6</v>
      </c>
      <c r="H48" s="11">
        <f t="shared" si="1"/>
        <v>-207722.6</v>
      </c>
      <c r="I48" s="1"/>
    </row>
    <row r="49" spans="1:9" x14ac:dyDescent="0.25">
      <c r="A49" s="12"/>
      <c r="B49" s="8" t="s">
        <v>51</v>
      </c>
      <c r="C49" s="9">
        <v>0</v>
      </c>
      <c r="D49" s="9">
        <v>0</v>
      </c>
      <c r="E49" s="10">
        <f t="shared" si="0"/>
        <v>0</v>
      </c>
      <c r="F49" s="9">
        <v>30435.49</v>
      </c>
      <c r="G49" s="9">
        <v>30435.49</v>
      </c>
      <c r="H49" s="11">
        <f t="shared" si="1"/>
        <v>-30435.49</v>
      </c>
      <c r="I49" s="1"/>
    </row>
    <row r="50" spans="1:9" x14ac:dyDescent="0.25">
      <c r="A50" s="12"/>
      <c r="B50" s="8" t="s">
        <v>52</v>
      </c>
      <c r="C50" s="9">
        <v>4900000</v>
      </c>
      <c r="D50" s="9">
        <v>-1189001</v>
      </c>
      <c r="E50" s="10">
        <f t="shared" si="0"/>
        <v>3710999</v>
      </c>
      <c r="F50" s="9">
        <v>3708999</v>
      </c>
      <c r="G50" s="9">
        <v>3708999</v>
      </c>
      <c r="H50" s="11">
        <f t="shared" si="1"/>
        <v>2000</v>
      </c>
      <c r="I50" s="1"/>
    </row>
    <row r="51" spans="1:9" x14ac:dyDescent="0.25">
      <c r="A51" s="12"/>
      <c r="B51" s="8" t="s">
        <v>53</v>
      </c>
      <c r="C51" s="9">
        <v>0</v>
      </c>
      <c r="D51" s="9">
        <v>0</v>
      </c>
      <c r="E51" s="10">
        <f t="shared" si="0"/>
        <v>0</v>
      </c>
      <c r="F51" s="9">
        <v>0</v>
      </c>
      <c r="G51" s="9">
        <v>0</v>
      </c>
      <c r="H51" s="11">
        <f t="shared" si="1"/>
        <v>0</v>
      </c>
      <c r="I51" s="1"/>
    </row>
    <row r="52" spans="1:9" x14ac:dyDescent="0.25">
      <c r="A52" s="12"/>
      <c r="B52" s="8" t="s">
        <v>54</v>
      </c>
      <c r="C52" s="9">
        <v>0</v>
      </c>
      <c r="D52" s="9">
        <v>36889</v>
      </c>
      <c r="E52" s="10">
        <f t="shared" si="0"/>
        <v>36889</v>
      </c>
      <c r="F52" s="9">
        <v>54185.1</v>
      </c>
      <c r="G52" s="9">
        <v>54185.1</v>
      </c>
      <c r="H52" s="11">
        <f t="shared" si="1"/>
        <v>-17296.099999999999</v>
      </c>
      <c r="I52" s="1"/>
    </row>
    <row r="53" spans="1:9" x14ac:dyDescent="0.25">
      <c r="A53" s="12"/>
      <c r="B53" s="8" t="s">
        <v>55</v>
      </c>
      <c r="C53" s="9">
        <v>0</v>
      </c>
      <c r="D53" s="9">
        <v>0</v>
      </c>
      <c r="E53" s="10">
        <f t="shared" si="0"/>
        <v>0</v>
      </c>
      <c r="F53" s="9">
        <v>0</v>
      </c>
      <c r="G53" s="9">
        <v>0</v>
      </c>
      <c r="H53" s="11">
        <f t="shared" si="1"/>
        <v>0</v>
      </c>
      <c r="I53" s="1"/>
    </row>
    <row r="54" spans="1:9" x14ac:dyDescent="0.25">
      <c r="A54" s="12"/>
      <c r="B54" s="8" t="s">
        <v>56</v>
      </c>
      <c r="C54" s="9">
        <v>0</v>
      </c>
      <c r="D54" s="9">
        <v>0</v>
      </c>
      <c r="E54" s="10">
        <f t="shared" si="0"/>
        <v>0</v>
      </c>
      <c r="F54" s="9">
        <v>0</v>
      </c>
      <c r="G54" s="9">
        <v>0</v>
      </c>
      <c r="H54" s="11">
        <f t="shared" si="1"/>
        <v>0</v>
      </c>
      <c r="I54" s="1"/>
    </row>
    <row r="55" spans="1:9" x14ac:dyDescent="0.25">
      <c r="A55" s="12"/>
      <c r="B55" s="13" t="s">
        <v>57</v>
      </c>
      <c r="C55" s="14">
        <v>35000</v>
      </c>
      <c r="D55" s="14">
        <v>494039</v>
      </c>
      <c r="E55" s="15">
        <f t="shared" si="0"/>
        <v>529039</v>
      </c>
      <c r="F55" s="14">
        <v>497535.6</v>
      </c>
      <c r="G55" s="14">
        <v>497535.6</v>
      </c>
      <c r="H55" s="16">
        <f t="shared" si="1"/>
        <v>31503.400000000023</v>
      </c>
      <c r="I55" s="1"/>
    </row>
    <row r="56" spans="1:9" x14ac:dyDescent="0.25">
      <c r="A56" s="17" t="s">
        <v>58</v>
      </c>
      <c r="B56" s="18"/>
      <c r="C56" s="19">
        <f>SUM(C57:C59)</f>
        <v>8929510</v>
      </c>
      <c r="D56" s="19">
        <f>SUM(D57:D59)</f>
        <v>2138412</v>
      </c>
      <c r="E56" s="19">
        <f t="shared" si="0"/>
        <v>11067922</v>
      </c>
      <c r="F56" s="19">
        <f>SUM(F57:F59)</f>
        <v>19301883.449999999</v>
      </c>
      <c r="G56" s="19">
        <f>SUM(G57:G59)</f>
        <v>19301883.449999999</v>
      </c>
      <c r="H56" s="19">
        <f t="shared" si="1"/>
        <v>-8233961.4499999993</v>
      </c>
      <c r="I56" s="3"/>
    </row>
    <row r="57" spans="1:9" x14ac:dyDescent="0.25">
      <c r="A57" s="12"/>
      <c r="B57" s="25" t="s">
        <v>59</v>
      </c>
      <c r="C57" s="22">
        <v>8929510</v>
      </c>
      <c r="D57" s="22">
        <v>2138412</v>
      </c>
      <c r="E57" s="23">
        <f t="shared" si="0"/>
        <v>11067922</v>
      </c>
      <c r="F57" s="22">
        <v>19301883.449999999</v>
      </c>
      <c r="G57" s="22">
        <v>19301883.449999999</v>
      </c>
      <c r="H57" s="24">
        <f t="shared" si="1"/>
        <v>-8233961.4499999993</v>
      </c>
      <c r="I57" s="1"/>
    </row>
    <row r="58" spans="1:9" x14ac:dyDescent="0.25">
      <c r="A58" s="12"/>
      <c r="B58" s="8" t="s">
        <v>60</v>
      </c>
      <c r="C58" s="9">
        <v>0</v>
      </c>
      <c r="D58" s="9">
        <v>0</v>
      </c>
      <c r="E58" s="10">
        <f t="shared" si="0"/>
        <v>0</v>
      </c>
      <c r="F58" s="9">
        <v>0</v>
      </c>
      <c r="G58" s="9">
        <v>0</v>
      </c>
      <c r="H58" s="11">
        <f t="shared" si="1"/>
        <v>0</v>
      </c>
      <c r="I58" s="1"/>
    </row>
    <row r="59" spans="1:9" x14ac:dyDescent="0.25">
      <c r="A59" s="12"/>
      <c r="B59" s="13" t="s">
        <v>61</v>
      </c>
      <c r="C59" s="14">
        <v>0</v>
      </c>
      <c r="D59" s="14">
        <v>0</v>
      </c>
      <c r="E59" s="15">
        <f t="shared" si="0"/>
        <v>0</v>
      </c>
      <c r="F59" s="14">
        <v>0</v>
      </c>
      <c r="G59" s="14">
        <v>0</v>
      </c>
      <c r="H59" s="16">
        <f t="shared" si="1"/>
        <v>0</v>
      </c>
      <c r="I59" s="1"/>
    </row>
    <row r="60" spans="1:9" x14ac:dyDescent="0.25">
      <c r="A60" s="17" t="s">
        <v>62</v>
      </c>
      <c r="B60" s="18"/>
      <c r="C60" s="19">
        <f>SUM(C61:C67)</f>
        <v>0</v>
      </c>
      <c r="D60" s="19">
        <f>SUM(D61:D67)</f>
        <v>0</v>
      </c>
      <c r="E60" s="19">
        <f t="shared" si="0"/>
        <v>0</v>
      </c>
      <c r="F60" s="19">
        <f>SUM(F61:F67)</f>
        <v>0</v>
      </c>
      <c r="G60" s="19">
        <f>SUM(G61:G67)</f>
        <v>0</v>
      </c>
      <c r="H60" s="19">
        <f t="shared" si="1"/>
        <v>0</v>
      </c>
      <c r="I60" s="3"/>
    </row>
    <row r="61" spans="1:9" x14ac:dyDescent="0.25">
      <c r="A61" s="12"/>
      <c r="B61" s="25" t="s">
        <v>63</v>
      </c>
      <c r="C61" s="22">
        <v>0</v>
      </c>
      <c r="D61" s="22">
        <v>0</v>
      </c>
      <c r="E61" s="23">
        <f t="shared" si="0"/>
        <v>0</v>
      </c>
      <c r="F61" s="22">
        <v>0</v>
      </c>
      <c r="G61" s="22">
        <v>0</v>
      </c>
      <c r="H61" s="24">
        <f t="shared" si="1"/>
        <v>0</v>
      </c>
      <c r="I61" s="1"/>
    </row>
    <row r="62" spans="1:9" x14ac:dyDescent="0.25">
      <c r="A62" s="12"/>
      <c r="B62" s="8" t="s">
        <v>64</v>
      </c>
      <c r="C62" s="9">
        <v>0</v>
      </c>
      <c r="D62" s="9">
        <v>0</v>
      </c>
      <c r="E62" s="10">
        <f t="shared" si="0"/>
        <v>0</v>
      </c>
      <c r="F62" s="9">
        <v>0</v>
      </c>
      <c r="G62" s="9">
        <v>0</v>
      </c>
      <c r="H62" s="11">
        <f t="shared" si="1"/>
        <v>0</v>
      </c>
      <c r="I62" s="1"/>
    </row>
    <row r="63" spans="1:9" x14ac:dyDescent="0.25">
      <c r="A63" s="12"/>
      <c r="B63" s="8" t="s">
        <v>65</v>
      </c>
      <c r="C63" s="9">
        <v>0</v>
      </c>
      <c r="D63" s="9">
        <v>0</v>
      </c>
      <c r="E63" s="10">
        <f t="shared" si="0"/>
        <v>0</v>
      </c>
      <c r="F63" s="9">
        <v>0</v>
      </c>
      <c r="G63" s="9">
        <v>0</v>
      </c>
      <c r="H63" s="11">
        <f t="shared" si="1"/>
        <v>0</v>
      </c>
      <c r="I63" s="1"/>
    </row>
    <row r="64" spans="1:9" x14ac:dyDescent="0.25">
      <c r="A64" s="12"/>
      <c r="B64" s="8" t="s">
        <v>66</v>
      </c>
      <c r="C64" s="9">
        <v>0</v>
      </c>
      <c r="D64" s="9">
        <v>0</v>
      </c>
      <c r="E64" s="10">
        <f t="shared" si="0"/>
        <v>0</v>
      </c>
      <c r="F64" s="9">
        <v>0</v>
      </c>
      <c r="G64" s="9">
        <v>0</v>
      </c>
      <c r="H64" s="11">
        <f t="shared" si="1"/>
        <v>0</v>
      </c>
      <c r="I64" s="1"/>
    </row>
    <row r="65" spans="1:9" x14ac:dyDescent="0.25">
      <c r="A65" s="12"/>
      <c r="B65" s="8" t="s">
        <v>67</v>
      </c>
      <c r="C65" s="9">
        <v>0</v>
      </c>
      <c r="D65" s="9">
        <v>0</v>
      </c>
      <c r="E65" s="10">
        <f t="shared" si="0"/>
        <v>0</v>
      </c>
      <c r="F65" s="9">
        <v>0</v>
      </c>
      <c r="G65" s="9">
        <v>0</v>
      </c>
      <c r="H65" s="11">
        <f t="shared" si="1"/>
        <v>0</v>
      </c>
      <c r="I65" s="1"/>
    </row>
    <row r="66" spans="1:9" x14ac:dyDescent="0.25">
      <c r="A66" s="12"/>
      <c r="B66" s="8" t="s">
        <v>68</v>
      </c>
      <c r="C66" s="9">
        <v>0</v>
      </c>
      <c r="D66" s="9">
        <v>0</v>
      </c>
      <c r="E66" s="10">
        <f t="shared" si="0"/>
        <v>0</v>
      </c>
      <c r="F66" s="9">
        <v>0</v>
      </c>
      <c r="G66" s="9">
        <v>0</v>
      </c>
      <c r="H66" s="11">
        <f t="shared" si="1"/>
        <v>0</v>
      </c>
      <c r="I66" s="1"/>
    </row>
    <row r="67" spans="1:9" x14ac:dyDescent="0.25">
      <c r="A67" s="12"/>
      <c r="B67" s="13" t="s">
        <v>69</v>
      </c>
      <c r="C67" s="14">
        <v>0</v>
      </c>
      <c r="D67" s="14">
        <v>0</v>
      </c>
      <c r="E67" s="15">
        <f t="shared" si="0"/>
        <v>0</v>
      </c>
      <c r="F67" s="14">
        <v>0</v>
      </c>
      <c r="G67" s="14">
        <v>0</v>
      </c>
      <c r="H67" s="16">
        <f t="shared" si="1"/>
        <v>0</v>
      </c>
      <c r="I67" s="1"/>
    </row>
    <row r="68" spans="1:9" x14ac:dyDescent="0.25">
      <c r="A68" s="17" t="s">
        <v>70</v>
      </c>
      <c r="B68" s="18"/>
      <c r="C68" s="19">
        <f>SUM(C69:C71)</f>
        <v>0</v>
      </c>
      <c r="D68" s="19">
        <f>SUM(D69:D71)</f>
        <v>0</v>
      </c>
      <c r="E68" s="19">
        <f t="shared" si="0"/>
        <v>0</v>
      </c>
      <c r="F68" s="19">
        <f>SUM(F69:F71)</f>
        <v>0</v>
      </c>
      <c r="G68" s="19">
        <f>SUM(G69:G71)</f>
        <v>0</v>
      </c>
      <c r="H68" s="19">
        <f t="shared" si="1"/>
        <v>0</v>
      </c>
      <c r="I68" s="3"/>
    </row>
    <row r="69" spans="1:9" x14ac:dyDescent="0.25">
      <c r="A69" s="20"/>
      <c r="B69" s="27" t="s">
        <v>71</v>
      </c>
      <c r="C69" s="22">
        <v>0</v>
      </c>
      <c r="D69" s="22">
        <v>0</v>
      </c>
      <c r="E69" s="23">
        <f t="shared" si="0"/>
        <v>0</v>
      </c>
      <c r="F69" s="22">
        <v>0</v>
      </c>
      <c r="G69" s="22">
        <v>0</v>
      </c>
      <c r="H69" s="24">
        <f t="shared" si="1"/>
        <v>0</v>
      </c>
      <c r="I69" s="1"/>
    </row>
    <row r="70" spans="1:9" x14ac:dyDescent="0.25">
      <c r="A70" s="20"/>
      <c r="B70" s="28" t="s">
        <v>72</v>
      </c>
      <c r="C70" s="9">
        <v>0</v>
      </c>
      <c r="D70" s="9">
        <v>0</v>
      </c>
      <c r="E70" s="10">
        <f t="shared" si="0"/>
        <v>0</v>
      </c>
      <c r="F70" s="9">
        <v>0</v>
      </c>
      <c r="G70" s="9">
        <v>0</v>
      </c>
      <c r="H70" s="11">
        <f t="shared" si="1"/>
        <v>0</v>
      </c>
      <c r="I70" s="1"/>
    </row>
    <row r="71" spans="1:9" x14ac:dyDescent="0.25">
      <c r="A71" s="20"/>
      <c r="B71" s="7" t="s">
        <v>73</v>
      </c>
      <c r="C71" s="14">
        <v>0</v>
      </c>
      <c r="D71" s="14">
        <v>0</v>
      </c>
      <c r="E71" s="15">
        <f t="shared" si="0"/>
        <v>0</v>
      </c>
      <c r="F71" s="14">
        <v>0</v>
      </c>
      <c r="G71" s="14">
        <v>0</v>
      </c>
      <c r="H71" s="16">
        <f t="shared" si="1"/>
        <v>0</v>
      </c>
      <c r="I71" s="1"/>
    </row>
    <row r="72" spans="1:9" x14ac:dyDescent="0.25">
      <c r="A72" s="17" t="s">
        <v>74</v>
      </c>
      <c r="B72" s="18"/>
      <c r="C72" s="19">
        <f>SUM(C73:C79)</f>
        <v>2218354</v>
      </c>
      <c r="D72" s="19">
        <f>SUM(D73:D79)</f>
        <v>-1117836</v>
      </c>
      <c r="E72" s="19">
        <f t="shared" si="0"/>
        <v>1100518</v>
      </c>
      <c r="F72" s="19">
        <f>SUM(F73:F79)</f>
        <v>1100517.73</v>
      </c>
      <c r="G72" s="19">
        <f>SUM(G73:G79)</f>
        <v>1100517.73</v>
      </c>
      <c r="H72" s="19">
        <f t="shared" si="1"/>
        <v>0.27000000001862645</v>
      </c>
      <c r="I72" s="3"/>
    </row>
    <row r="73" spans="1:9" x14ac:dyDescent="0.25">
      <c r="A73" s="12"/>
      <c r="B73" s="25" t="s">
        <v>75</v>
      </c>
      <c r="C73" s="22">
        <v>1072675</v>
      </c>
      <c r="D73" s="22">
        <v>-3</v>
      </c>
      <c r="E73" s="23">
        <f t="shared" ref="E73:E79" si="2">C73+D73</f>
        <v>1072672</v>
      </c>
      <c r="F73" s="22">
        <v>1072671.6299999999</v>
      </c>
      <c r="G73" s="22">
        <v>1072671.6299999999</v>
      </c>
      <c r="H73" s="24">
        <f t="shared" ref="H73:H79" si="3">E73-F73</f>
        <v>0.37000000011175871</v>
      </c>
      <c r="I73" s="1"/>
    </row>
    <row r="74" spans="1:9" x14ac:dyDescent="0.25">
      <c r="A74" s="12"/>
      <c r="B74" s="8" t="s">
        <v>76</v>
      </c>
      <c r="C74" s="9">
        <v>25447</v>
      </c>
      <c r="D74" s="9">
        <v>-5721</v>
      </c>
      <c r="E74" s="10">
        <f t="shared" si="2"/>
        <v>19726</v>
      </c>
      <c r="F74" s="9">
        <v>19726.099999999999</v>
      </c>
      <c r="G74" s="9">
        <v>19726.099999999999</v>
      </c>
      <c r="H74" s="11">
        <f t="shared" si="3"/>
        <v>-9.9999999998544808E-2</v>
      </c>
      <c r="I74" s="1"/>
    </row>
    <row r="75" spans="1:9" x14ac:dyDescent="0.25">
      <c r="A75" s="12"/>
      <c r="B75" s="8" t="s">
        <v>77</v>
      </c>
      <c r="C75" s="9">
        <v>0</v>
      </c>
      <c r="D75" s="9">
        <v>0</v>
      </c>
      <c r="E75" s="10">
        <f t="shared" si="2"/>
        <v>0</v>
      </c>
      <c r="F75" s="9">
        <v>0</v>
      </c>
      <c r="G75" s="9">
        <v>0</v>
      </c>
      <c r="H75" s="11">
        <f t="shared" si="3"/>
        <v>0</v>
      </c>
      <c r="I75" s="1"/>
    </row>
    <row r="76" spans="1:9" x14ac:dyDescent="0.25">
      <c r="A76" s="12"/>
      <c r="B76" s="8" t="s">
        <v>78</v>
      </c>
      <c r="C76" s="9">
        <v>0</v>
      </c>
      <c r="D76" s="9">
        <v>0</v>
      </c>
      <c r="E76" s="10">
        <f t="shared" si="2"/>
        <v>0</v>
      </c>
      <c r="F76" s="9">
        <v>0</v>
      </c>
      <c r="G76" s="9">
        <v>0</v>
      </c>
      <c r="H76" s="11">
        <f t="shared" si="3"/>
        <v>0</v>
      </c>
      <c r="I76" s="1"/>
    </row>
    <row r="77" spans="1:9" x14ac:dyDescent="0.25">
      <c r="A77" s="12"/>
      <c r="B77" s="8" t="s">
        <v>79</v>
      </c>
      <c r="C77" s="9">
        <v>0</v>
      </c>
      <c r="D77" s="9">
        <v>0</v>
      </c>
      <c r="E77" s="10">
        <f t="shared" si="2"/>
        <v>0</v>
      </c>
      <c r="F77" s="9">
        <v>0</v>
      </c>
      <c r="G77" s="9">
        <v>0</v>
      </c>
      <c r="H77" s="11">
        <f t="shared" si="3"/>
        <v>0</v>
      </c>
      <c r="I77" s="1"/>
    </row>
    <row r="78" spans="1:9" x14ac:dyDescent="0.25">
      <c r="A78" s="12"/>
      <c r="B78" s="8" t="s">
        <v>80</v>
      </c>
      <c r="C78" s="9">
        <v>0</v>
      </c>
      <c r="D78" s="9">
        <v>0</v>
      </c>
      <c r="E78" s="10">
        <f t="shared" si="2"/>
        <v>0</v>
      </c>
      <c r="F78" s="9">
        <v>0</v>
      </c>
      <c r="G78" s="9">
        <v>0</v>
      </c>
      <c r="H78" s="11">
        <f t="shared" si="3"/>
        <v>0</v>
      </c>
      <c r="I78" s="1"/>
    </row>
    <row r="79" spans="1:9" x14ac:dyDescent="0.25">
      <c r="A79" s="12"/>
      <c r="B79" s="8" t="s">
        <v>81</v>
      </c>
      <c r="C79" s="14">
        <v>1120232</v>
      </c>
      <c r="D79" s="14">
        <v>-1112112</v>
      </c>
      <c r="E79" s="15">
        <f t="shared" si="2"/>
        <v>8120</v>
      </c>
      <c r="F79" s="14">
        <v>8120</v>
      </c>
      <c r="G79" s="14">
        <v>8120</v>
      </c>
      <c r="H79" s="16">
        <f t="shared" si="3"/>
        <v>0</v>
      </c>
      <c r="I79" s="1"/>
    </row>
    <row r="80" spans="1:9" ht="15.75" thickBot="1" x14ac:dyDescent="0.3">
      <c r="A80" s="12"/>
      <c r="B80" s="29" t="s">
        <v>82</v>
      </c>
      <c r="C80" s="30">
        <f t="shared" ref="C80:H80" si="4">C8+C16+C26+C36+C46+C56+C60+C68+C72</f>
        <v>85956016</v>
      </c>
      <c r="D80" s="30">
        <f t="shared" si="4"/>
        <v>4327092</v>
      </c>
      <c r="E80" s="30">
        <f t="shared" si="4"/>
        <v>90283108</v>
      </c>
      <c r="F80" s="30">
        <f t="shared" si="4"/>
        <v>92224768.489999995</v>
      </c>
      <c r="G80" s="30">
        <f t="shared" si="4"/>
        <v>92224768.489999995</v>
      </c>
      <c r="H80" s="30">
        <f t="shared" si="4"/>
        <v>-1941660.489999996</v>
      </c>
      <c r="I80" s="3"/>
    </row>
    <row r="81" spans="1:9" ht="15.75" thickTop="1" x14ac:dyDescent="0.25">
      <c r="A81" s="1"/>
      <c r="B81" s="1"/>
      <c r="C81" s="31"/>
      <c r="D81" s="31"/>
      <c r="E81" s="31"/>
      <c r="F81" s="31"/>
      <c r="G81" s="31"/>
      <c r="H81" s="31"/>
      <c r="I81" s="1"/>
    </row>
    <row r="82" spans="1:9" ht="18.75" x14ac:dyDescent="0.3">
      <c r="A82" s="1"/>
      <c r="B82" s="32" t="s">
        <v>83</v>
      </c>
      <c r="C82" s="31"/>
      <c r="D82" s="31"/>
      <c r="E82" s="31"/>
      <c r="F82" s="31"/>
      <c r="G82" s="31"/>
      <c r="H82" s="31"/>
      <c r="I82" s="1"/>
    </row>
    <row r="83" spans="1:9" x14ac:dyDescent="0.25">
      <c r="A83" s="1"/>
      <c r="B83" s="33"/>
      <c r="C83" s="31"/>
      <c r="D83" s="34"/>
      <c r="E83" s="34"/>
      <c r="F83" s="34"/>
      <c r="G83" s="34"/>
      <c r="H83" s="31"/>
      <c r="I83" s="1"/>
    </row>
    <row r="84" spans="1:9" ht="15.75" x14ac:dyDescent="0.25">
      <c r="A84" s="1"/>
      <c r="B84" s="35" t="s">
        <v>85</v>
      </c>
      <c r="C84" s="31"/>
      <c r="D84" s="39" t="s">
        <v>86</v>
      </c>
      <c r="E84" s="39"/>
      <c r="F84" s="39"/>
      <c r="G84" s="39"/>
      <c r="H84" s="31"/>
      <c r="I84" s="1"/>
    </row>
    <row r="85" spans="1:9" ht="16.5" customHeight="1" x14ac:dyDescent="0.25">
      <c r="A85" s="1"/>
      <c r="B85" s="36" t="s">
        <v>87</v>
      </c>
      <c r="C85" s="31"/>
      <c r="D85" s="40" t="s">
        <v>88</v>
      </c>
      <c r="E85" s="40"/>
      <c r="F85" s="40"/>
      <c r="G85" s="40"/>
      <c r="H85" s="31"/>
      <c r="I85" s="1"/>
    </row>
    <row r="86" spans="1:9" ht="15.75" x14ac:dyDescent="0.25">
      <c r="A86" s="1"/>
      <c r="B86" s="37"/>
      <c r="C86" s="31"/>
      <c r="D86" s="38"/>
      <c r="E86" s="38"/>
      <c r="F86" s="38"/>
      <c r="G86" s="38"/>
      <c r="H86" s="31"/>
      <c r="I86" s="1"/>
    </row>
    <row r="87" spans="1:9" x14ac:dyDescent="0.25">
      <c r="A87" s="1"/>
      <c r="B87" s="41" t="s">
        <v>89</v>
      </c>
      <c r="C87" s="41"/>
      <c r="D87" s="41"/>
      <c r="E87" s="41"/>
      <c r="F87" s="41"/>
      <c r="G87" s="41"/>
      <c r="H87" s="41"/>
      <c r="I87" s="1"/>
    </row>
    <row r="88" spans="1:9" x14ac:dyDescent="0.25">
      <c r="A88" s="1"/>
      <c r="B88" s="41"/>
      <c r="C88" s="41"/>
      <c r="D88" s="41"/>
      <c r="E88" s="41"/>
      <c r="F88" s="41"/>
      <c r="G88" s="41"/>
      <c r="H88" s="41"/>
      <c r="I88" s="1"/>
    </row>
    <row r="89" spans="1:9" x14ac:dyDescent="0.25">
      <c r="A89" s="1"/>
      <c r="B89" s="1"/>
      <c r="C89" s="31"/>
      <c r="D89" s="31"/>
      <c r="E89" s="31"/>
      <c r="F89" s="31"/>
      <c r="G89" s="31"/>
      <c r="H89" s="31"/>
      <c r="I89" s="1"/>
    </row>
    <row r="90" spans="1:9" x14ac:dyDescent="0.25">
      <c r="A90" s="1"/>
      <c r="B90" s="1"/>
      <c r="C90" s="31"/>
      <c r="D90" s="31"/>
      <c r="E90" s="31"/>
      <c r="F90" s="31"/>
      <c r="G90" s="31"/>
      <c r="H90" s="31"/>
      <c r="I90" s="1"/>
    </row>
  </sheetData>
  <sheetProtection algorithmName="SHA-512" hashValue="wABFQy/0Iln4CSzGEJJEm8ujLKqNde8ltqrvTHmsUrxwy5J8vz9vxt5NiQzMXBQpjP5aJGdmrUNms7AtN8YyEA==" saltValue="bPPlcK/VaU28zrY3ESWRFQ==" spinCount="100000" sheet="1" objects="1" scenarios="1" selectLockedCells="1" selectUnlockedCells="1"/>
  <mergeCells count="11">
    <mergeCell ref="D84:G84"/>
    <mergeCell ref="D85:G85"/>
    <mergeCell ref="B87:H88"/>
    <mergeCell ref="A1:H1"/>
    <mergeCell ref="A2:H2"/>
    <mergeCell ref="A3:I3"/>
    <mergeCell ref="A4:H4"/>
    <mergeCell ref="A5:H5"/>
    <mergeCell ref="A6:B7"/>
    <mergeCell ref="C6:G6"/>
    <mergeCell ref="H6:H7"/>
  </mergeCells>
  <dataValidations count="1">
    <dataValidation type="decimal" allowBlank="1" showInputMessage="1" showErrorMessage="1" sqref="C9:D15 F61:G67 C20:D25 C27:D35 C37:D45 F57:G59 C47:D55 F27:G35 C57:D59 F37:G45 C61:D67 F47:G55 F17:G25 C71:D71 C73:D79 C17:D18 F69:G71 F9:G15 F73:G79">
      <formula1>-20000000000</formula1>
      <formula2>20000000000</formula2>
    </dataValidation>
  </dataValidations>
  <printOptions horizontalCentered="1"/>
  <pageMargins left="0.70866141732283472" right="0.70866141732283472" top="0.74803149606299213" bottom="0.74803149606299213" header="0.31496062992125984" footer="0.31496062992125984"/>
  <pageSetup paperSize="130" scale="45" orientation="portrait" horizontalDpi="1200" verticalDpi="1200" r:id="rId1"/>
  <headerFooter>
    <oddFooter>&amp;R&amp;"-,Negrita Cursiva"Formato F8 - Estado Analítico del  Presupuesto de Egresos Clasificación por Objeto del Gasto (Capítulo y Concepto)&amp;"-,Normal"
Página 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F8</vt:lpstr>
      <vt:lpstr>'F8'!Print_Area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Hernan Fonseca Palomera</dc:creator>
  <cp:lastModifiedBy>Jose Ramiro Campos Vazquez</cp:lastModifiedBy>
  <cp:lastPrinted>2020-12-02T19:55:28Z</cp:lastPrinted>
  <dcterms:created xsi:type="dcterms:W3CDTF">2020-06-29T18:06:34Z</dcterms:created>
  <dcterms:modified xsi:type="dcterms:W3CDTF">2023-05-11T19:50:10Z</dcterms:modified>
</cp:coreProperties>
</file>