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t0c2QvSTG3c2VSb9Numf1clBx7xrylPiDwTAKp5nBFMTkDFFUCWJMw+zFWvhYdWX5d3nDO448oaVLs8NTkb2IQ==" workbookSaltValue="Gngu6gkMuSbKg4ZoByzZDg==" workbookSpinCount="100000" lockStructure="1"/>
  <bookViews>
    <workbookView xWindow="0" yWindow="0" windowWidth="28800" windowHeight="12330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X436" i="1" s="1"/>
  <c r="AY434" i="1"/>
  <c r="AY433" i="1" s="1"/>
  <c r="AX434" i="1"/>
  <c r="AX433" i="1" s="1"/>
  <c r="AY428" i="1"/>
  <c r="AY424" i="1"/>
  <c r="AY423" i="1" s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X416" i="1"/>
  <c r="AY40" i="1"/>
  <c r="AX35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X8" i="1" s="1"/>
  <c r="AY73" i="1"/>
  <c r="AY72" i="1" s="1"/>
  <c r="AX502" i="1"/>
  <c r="AX161" i="1"/>
  <c r="AY19" i="1"/>
  <c r="AY8" i="1" s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Y328" i="1"/>
  <c r="AY374" i="1"/>
  <c r="AY373" i="1" s="1"/>
  <c r="AY448" i="1"/>
  <c r="AY447" i="1" s="1"/>
  <c r="AX508" i="1"/>
  <c r="AX102" i="1"/>
  <c r="AY489" i="1"/>
  <c r="AX72" i="1"/>
  <c r="AY416" i="1"/>
  <c r="AY391" i="1"/>
  <c r="AY436" i="1"/>
  <c r="AX507" i="1" l="1"/>
  <c r="AY477" i="1"/>
  <c r="AX453" i="1"/>
  <c r="AY454" i="1"/>
  <c r="AY453" i="1" s="1"/>
  <c r="AY287" i="1"/>
  <c r="AX287" i="1"/>
  <c r="AY222" i="1"/>
  <c r="AY187" i="1"/>
  <c r="AX187" i="1"/>
  <c r="AY161" i="1"/>
  <c r="AX118" i="1"/>
  <c r="AX117" i="1" s="1"/>
  <c r="AY117" i="1"/>
  <c r="AX40" i="1"/>
  <c r="AX7" i="1" s="1"/>
  <c r="AX478" i="1"/>
  <c r="AX477" i="1" s="1"/>
  <c r="AY372" i="1"/>
  <c r="AX222" i="1"/>
  <c r="AX423" i="1"/>
  <c r="AX372" i="1" s="1"/>
  <c r="AY7" i="1"/>
  <c r="AY186" i="1" l="1"/>
  <c r="AY543" i="1" s="1"/>
  <c r="AX186" i="1"/>
  <c r="AX543" i="1" s="1"/>
  <c r="AX184" i="1"/>
  <c r="AY184" i="1"/>
  <c r="AY544" i="1" l="1"/>
  <c r="AX544" i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<sst xmlns="http://schemas.openxmlformats.org/spreadsheetml/2006/main" count="1086" uniqueCount="1067">
  <si>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</si>
  <si>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</si>
  <si>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</si>
  <si>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</si>
  <si>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</si>
  <si>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</si>
  <si>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</si>
  <si>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</si>
  <si>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</si>
  <si>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</si>
  <si>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</si>
  <si>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</si>
  <si>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</si>
  <si>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</si>
  <si>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</si>
  <si>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</si>
  <si>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</si>
  <si>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</si>
  <si>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</si>
  <si>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</si>
  <si>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</si>
  <si>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</si>
  <si>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</si>
  <si>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</si>
  <si>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</si>
  <si>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</si>
  <si>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</si>
  <si>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</si>
  <si>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</si>
  <si>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</si>
  <si>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</si>
  <si>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</si>
  <si>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</si>
  <si>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</si>
  <si>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</si>
  <si>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</si>
  <si>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</si>
  <si>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</si>
  <si>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</si>
  <si>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</si>
  <si>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</si>
  <si>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</si>
  <si>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</si>
  <si>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</si>
  <si>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</si>
  <si>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</si>
  <si>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</si>
  <si>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</si>
  <si>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</si>
  <si>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</si>
  <si>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</si>
  <si>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</si>
  <si>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</si>
  <si>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</si>
  <si>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</si>
  <si>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</si>
  <si>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</si>
  <si>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</si>
  <si>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</si>
  <si>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</si>
  <si>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</si>
  <si>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</si>
  <si>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</si>
  <si>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</si>
  <si>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</si>
  <si>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</si>
  <si>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</si>
  <si>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</si>
  <si>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</si>
  <si>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</si>
  <si>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</si>
  <si>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</si>
  <si>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</si>
  <si>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</si>
  <si>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</si>
  <si>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</si>
  <si>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</si>
  <si>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</si>
  <si>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</si>
  <si>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</si>
  <si>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</si>
  <si>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</si>
  <si>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</si>
  <si>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</si>
  <si>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</si>
  <si>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</si>
  <si>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</si>
  <si>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</si>
  <si>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</si>
  <si>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</si>
  <si>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</si>
  <si>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</si>
  <si>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</si>
  <si>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</si>
  <si>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</si>
  <si>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</si>
  <si>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</si>
  <si>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</si>
  <si>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</si>
  <si>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</si>
  <si>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</si>
  <si>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</si>
  <si>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</si>
  <si>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</si>
  <si>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</si>
  <si>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</si>
  <si>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</si>
  <si>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</si>
  <si>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</si>
  <si>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</si>
  <si>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</si>
  <si>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</si>
  <si>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</si>
  <si>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</si>
  <si>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</si>
  <si>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</si>
  <si>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</si>
  <si>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</si>
  <si>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</si>
  <si>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</si>
  <si>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</si>
  <si>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</si>
  <si>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</si>
  <si>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</si>
  <si>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</si>
  <si>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</si>
  <si>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</si>
  <si>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</si>
  <si>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</si>
  <si>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</si>
  <si>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</si>
  <si>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</si>
  <si>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</si>
  <si>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</si>
  <si>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</si>
  <si>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</si>
  <si>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</si>
  <si>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</si>
  <si>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</si>
  <si>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</si>
  <si>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</si>
  <si>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</si>
  <si>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</si>
  <si>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</si>
  <si>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</si>
  <si>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</si>
  <si>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</si>
  <si>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</si>
  <si>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</si>
  <si>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</si>
  <si>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</si>
  <si>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</si>
  <si>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</si>
  <si>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</si>
  <si>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</si>
  <si>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</si>
  <si>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</si>
  <si>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</si>
  <si>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</si>
  <si>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</si>
  <si>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</si>
  <si>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</si>
  <si>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</si>
  <si>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</si>
  <si>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</si>
  <si>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</si>
  <si>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</si>
  <si>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</si>
  <si>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</si>
  <si>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</si>
  <si>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</si>
  <si>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</si>
  <si>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</si>
  <si>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</si>
  <si>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</si>
  <si>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</si>
  <si>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</si>
  <si>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</si>
  <si>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</si>
  <si>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</si>
  <si>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</si>
  <si>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</si>
  <si>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</si>
  <si>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</si>
  <si>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</si>
  <si>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</si>
  <si>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</si>
  <si>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</si>
  <si>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</si>
  <si>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</si>
  <si>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</si>
  <si>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</si>
  <si>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</si>
  <si>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</si>
  <si>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</si>
  <si>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</si>
  <si>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</si>
  <si>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</si>
  <si>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</si>
  <si>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</si>
  <si>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</si>
  <si>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</si>
  <si>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</si>
  <si>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</si>
  <si>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</si>
  <si>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</si>
  <si>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</si>
  <si>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</si>
  <si>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</si>
  <si>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</si>
  <si>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</si>
  <si>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</si>
  <si>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</si>
  <si>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</si>
  <si>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</si>
  <si>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</si>
  <si>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</si>
  <si>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</si>
  <si>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</si>
  <si>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</si>
  <si>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</si>
  <si>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</si>
  <si>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</si>
  <si>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</si>
  <si>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</si>
  <si>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</si>
  <si>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</si>
  <si>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</si>
  <si>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</si>
  <si>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</si>
  <si>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</si>
  <si>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</si>
  <si>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</si>
  <si>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</si>
  <si>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</si>
  <si>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</si>
  <si>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</si>
  <si>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</si>
  <si>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</si>
  <si>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</si>
  <si>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</si>
  <si>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</si>
  <si>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</si>
  <si>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</si>
  <si>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</si>
  <si>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</si>
  <si>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</si>
  <si>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</si>
  <si>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</si>
  <si>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</si>
  <si>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</si>
  <si>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</si>
  <si>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</si>
  <si>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</si>
  <si>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</si>
  <si>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</si>
  <si>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</si>
  <si>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</si>
  <si>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</si>
  <si>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</si>
  <si>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</si>
  <si>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</si>
  <si>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</si>
  <si>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</si>
  <si>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</si>
  <si>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</si>
  <si>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</si>
  <si>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</si>
  <si>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</si>
  <si>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</si>
  <si>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</si>
  <si>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</si>
  <si>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</si>
  <si>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</si>
  <si>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</si>
  <si>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</si>
  <si>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</si>
  <si>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</si>
  <si>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</si>
  <si>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</si>
  <si>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</si>
  <si>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</si>
  <si>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</si>
  <si>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</si>
  <si>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</si>
  <si>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</si>
  <si>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</si>
  <si>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</si>
  <si>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</si>
  <si>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</si>
  <si>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</si>
  <si>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</si>
  <si>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</si>
  <si>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</si>
  <si>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</si>
  <si>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</si>
  <si>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</si>
  <si>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</si>
  <si>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</si>
  <si>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</si>
  <si>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</si>
  <si>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</si>
  <si>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</si>
  <si>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</si>
  <si>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</si>
  <si>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</si>
  <si>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</si>
  <si>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</si>
  <si>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</si>
  <si>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</si>
  <si>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</si>
  <si>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</si>
  <si>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</si>
  <si>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</si>
  <si>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</si>
  <si>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</si>
  <si>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</si>
  <si>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</si>
  <si>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</si>
  <si>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</si>
  <si>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</si>
  <si>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</si>
  <si>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</si>
  <si>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</si>
  <si>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</si>
  <si>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</si>
  <si>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</si>
  <si>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</si>
  <si>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</si>
  <si>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</si>
  <si>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</si>
  <si>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</si>
  <si>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</si>
  <si>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</si>
  <si>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</si>
  <si>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</si>
  <si>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</si>
  <si>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</si>
  <si>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</si>
  <si>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</si>
  <si>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</si>
  <si>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</si>
  <si>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</si>
  <si>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</si>
  <si>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</si>
  <si>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</si>
  <si>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</si>
  <si>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</si>
  <si>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</si>
  <si>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</si>
  <si>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</si>
  <si>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</si>
  <si>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</si>
  <si>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</si>
  <si>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</si>
  <si>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</si>
  <si>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</si>
  <si>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</si>
  <si>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</si>
  <si>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</si>
  <si>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</si>
  <si>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</si>
  <si>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</si>
  <si>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</si>
  <si>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</si>
  <si>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</si>
  <si>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</si>
  <si>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</si>
  <si>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</si>
  <si>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</si>
  <si>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</si>
  <si>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</si>
  <si>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</si>
  <si>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</si>
  <si>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</si>
  <si>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</si>
  <si>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</si>
  <si>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</si>
  <si>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</si>
  <si>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</si>
  <si>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</si>
  <si>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</si>
  <si>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</si>
  <si>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</si>
  <si>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</si>
  <si>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</si>
  <si>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</si>
  <si>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</si>
  <si>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</si>
  <si>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</si>
  <si>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</si>
  <si>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</si>
  <si>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</si>
  <si>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</si>
  <si>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</si>
  <si>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</si>
  <si>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</si>
  <si>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</si>
  <si>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</si>
  <si>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</si>
  <si>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</si>
  <si>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</si>
  <si>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</si>
  <si>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</si>
  <si>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</si>
  <si>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</si>
  <si>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</si>
  <si>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</si>
  <si>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</si>
  <si>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</si>
  <si>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</si>
  <si>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</si>
  <si>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</si>
  <si>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</si>
  <si>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</si>
  <si>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</si>
  <si>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</si>
  <si>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</si>
  <si>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</si>
  <si>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</si>
  <si>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</si>
  <si>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</si>
  <si>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</si>
  <si>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</si>
  <si>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</si>
  <si>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</si>
  <si>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</si>
  <si>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</si>
  <si>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</si>
  <si>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</si>
  <si>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</si>
  <si>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</si>
  <si>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</si>
  <si>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</si>
  <si>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</si>
  <si>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</si>
  <si>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</si>
  <si>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</si>
  <si>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</si>
  <si>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</si>
  <si>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</si>
  <si>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</si>
  <si>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</si>
  <si>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</si>
  <si>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</si>
  <si>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</si>
  <si>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</si>
  <si>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</si>
  <si>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</si>
  <si>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</si>
  <si>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</si>
  <si>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</si>
  <si>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</si>
  <si>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</si>
  <si>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</si>
  <si>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</si>
  <si>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</si>
  <si>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</si>
  <si>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</si>
  <si>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</si>
  <si>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</si>
  <si>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</si>
  <si>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</si>
  <si>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</si>
  <si>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</si>
  <si>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</si>
  <si>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</si>
  <si>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</si>
  <si>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</si>
  <si>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</si>
  <si>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</si>
  <si>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</si>
  <si>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</si>
  <si>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</si>
  <si>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</si>
  <si>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</si>
  <si>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</si>
  <si>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</si>
  <si>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</si>
  <si>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</si>
  <si>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</si>
  <si>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</si>
  <si>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</si>
  <si>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</si>
  <si>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</si>
  <si>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</si>
  <si>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</si>
  <si>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</si>
  <si>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</si>
  <si>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</si>
  <si>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</si>
  <si>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</si>
  <si>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</si>
  <si>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</si>
  <si>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</si>
  <si>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</si>
  <si>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</si>
  <si>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</si>
  <si>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</si>
  <si>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</si>
  <si>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</si>
  <si>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</si>
  <si>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</si>
  <si>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</si>
  <si>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</si>
  <si>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</si>
  <si>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</si>
  <si>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</si>
  <si>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</si>
  <si>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</si>
  <si>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</si>
  <si>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</si>
  <si>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</si>
  <si>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</si>
  <si>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</si>
  <si>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</si>
  <si>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</si>
  <si>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</si>
  <si>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</si>
  <si>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</si>
  <si>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</si>
  <si>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</si>
  <si>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</si>
  <si>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</si>
  <si>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</si>
  <si>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</si>
  <si>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</si>
  <si>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</si>
  <si>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</si>
  <si>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</si>
  <si>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</si>
  <si>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</si>
  <si>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</si>
  <si>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</si>
  <si>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</si>
  <si>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</si>
  <si>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</si>
  <si>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</si>
  <si>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</si>
  <si>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</si>
  <si>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</si>
  <si>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</si>
  <si>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</si>
  <si>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</si>
  <si>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</si>
  <si>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</si>
  <si>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</si>
  <si>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</si>
  <si>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</si>
  <si>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</si>
  <si>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</si>
  <si>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</si>
  <si>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</si>
  <si>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</si>
  <si>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</si>
  <si>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</si>
  <si>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</si>
  <si>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</si>
  <si>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</si>
  <si>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</si>
  <si>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</si>
  <si>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</si>
  <si>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</si>
  <si>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</si>
  <si>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</si>
  <si>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</si>
  <si>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</si>
  <si>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</si>
  <si>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</si>
  <si>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</si>
  <si>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</si>
  <si>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</si>
  <si>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</si>
  <si>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</si>
  <si>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</si>
  <si>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</si>
  <si>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</si>
  <si>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</si>
  <si>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</si>
  <si>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</si>
  <si>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</si>
  <si>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</si>
  <si>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</si>
  <si>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</si>
  <si>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</si>
  <si>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</si>
  <si>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</si>
  <si>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</si>
  <si>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</si>
  <si>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</si>
  <si>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</si>
  <si>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</si>
  <si>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</si>
  <si>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</si>
  <si>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</si>
  <si>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</si>
  <si>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</si>
  <si>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</si>
  <si>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</si>
  <si>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</si>
  <si>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</si>
  <si>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</si>
  <si>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</si>
  <si>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</si>
  <si>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</si>
  <si>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</si>
  <si>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</si>
  <si>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</si>
  <si>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</si>
  <si>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</si>
  <si>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</si>
  <si>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</si>
  <si>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</si>
  <si>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</si>
  <si>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</si>
  <si>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</si>
  <si>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</si>
  <si>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</si>
  <si>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</si>
  <si>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</si>
  <si>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</si>
  <si>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</si>
  <si>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</si>
  <si>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</si>
  <si>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</si>
  <si>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</si>
  <si>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</si>
  <si>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</si>
  <si>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</si>
  <si>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</si>
  <si>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</si>
  <si>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</si>
  <si>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</si>
  <si>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</si>
  <si>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</si>
  <si>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</si>
  <si>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</si>
  <si>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</si>
  <si>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</si>
  <si>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</si>
  <si>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</si>
  <si>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</si>
  <si>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</si>
  <si>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</si>
  <si>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</si>
  <si>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</si>
  <si>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</si>
  <si>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</si>
  <si>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</si>
  <si>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</si>
  <si>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</si>
  <si>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</si>
  <si>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</si>
  <si>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</si>
  <si>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</si>
  <si>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</si>
  <si>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</si>
  <si>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</si>
  <si>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</si>
  <si>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</si>
  <si>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</si>
  <si>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</si>
  <si>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</si>
  <si>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</si>
  <si>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</si>
  <si>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</si>
  <si>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</si>
  <si>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</si>
  <si>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</si>
  <si>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</si>
  <si>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</si>
  <si>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</si>
  <si>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</si>
  <si>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</si>
  <si>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</si>
  <si>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</si>
  <si>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</si>
  <si>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</si>
  <si>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</si>
  <si>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</si>
  <si>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</si>
  <si>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</si>
  <si>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</si>
  <si>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</si>
  <si>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</si>
  <si>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</si>
  <si>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</si>
  <si>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</si>
  <si>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</si>
  <si>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</si>
  <si>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</si>
  <si>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</si>
  <si>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</si>
  <si>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</si>
  <si>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</si>
  <si>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</si>
  <si>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</si>
  <si>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</si>
  <si>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</si>
  <si>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</si>
  <si>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</si>
  <si>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</si>
  <si>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</si>
  <si>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</si>
  <si>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</si>
  <si>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</si>
  <si>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</si>
  <si>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</si>
  <si>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</si>
  <si>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</si>
  <si>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</si>
  <si>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</si>
  <si>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</si>
  <si>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</si>
  <si>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</si>
  <si>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</si>
  <si>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</si>
  <si>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</si>
  <si>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</si>
  <si>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</si>
  <si>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</si>
  <si>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</si>
  <si>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</si>
  <si>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</si>
  <si>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</si>
  <si>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</si>
  <si>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</si>
  <si>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</si>
  <si>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</si>
  <si>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</si>
  <si>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</si>
  <si>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</si>
  <si>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</si>
  <si>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</si>
  <si>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</si>
  <si>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</si>
  <si>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</si>
  <si>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</si>
  <si>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</si>
  <si>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</si>
  <si>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</si>
  <si>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</si>
  <si>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</si>
  <si>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</si>
  <si>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</si>
  <si>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</si>
  <si>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</si>
  <si>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</si>
  <si>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</si>
  <si>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</si>
  <si>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</si>
  <si>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</si>
  <si>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</si>
  <si>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</si>
  <si>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</si>
  <si>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</si>
  <si>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</si>
  <si>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</si>
  <si>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</si>
  <si>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</si>
  <si>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</si>
  <si>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</si>
  <si>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</si>
  <si>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</si>
  <si>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</si>
  <si>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</si>
  <si>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</si>
  <si>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</si>
  <si>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</si>
  <si>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</si>
  <si>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</si>
  <si>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</si>
  <si>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</si>
  <si>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</si>
  <si>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</si>
  <si>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</si>
  <si>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</si>
  <si>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</si>
  <si>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</si>
  <si>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</si>
  <si>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</si>
  <si>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</si>
  <si>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</si>
  <si>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</si>
  <si>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</si>
  <si>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</si>
  <si>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</si>
  <si>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</si>
  <si>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</si>
  <si>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</si>
  <si>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</si>
  <si>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</si>
  <si>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</si>
  <si>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</si>
  <si>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</si>
  <si>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</si>
  <si>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</si>
  <si>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</si>
  <si>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</si>
  <si>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</si>
  <si>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</si>
  <si>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</si>
  <si>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</si>
  <si>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</si>
  <si>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</si>
  <si>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</si>
  <si>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</si>
  <si>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</si>
  <si>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</si>
  <si>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</si>
  <si>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</si>
  <si>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</si>
  <si>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</si>
  <si>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</si>
  <si>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</si>
  <si>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</si>
  <si>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</si>
  <si>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</si>
  <si>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</si>
  <si>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</si>
  <si>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</si>
  <si>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</si>
  <si>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</si>
  <si>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</si>
  <si>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</si>
  <si>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</si>
  <si>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</si>
  <si>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</si>
  <si>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</si>
  <si>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</si>
  <si>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</si>
  <si>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</si>
  <si>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</si>
  <si>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</si>
  <si>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</si>
  <si>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</si>
  <si>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</si>
  <si>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</si>
  <si>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</si>
  <si>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</si>
  <si>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</si>
  <si>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</si>
  <si>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</si>
  <si>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</si>
  <si>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</si>
  <si>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</si>
  <si>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</si>
  <si>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</si>
  <si>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</si>
  <si>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</si>
  <si>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</si>
  <si>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</si>
  <si>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</si>
  <si>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</si>
  <si>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</si>
  <si>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</si>
  <si>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</si>
  <si>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</si>
  <si>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</si>
  <si>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</si>
  <si>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</si>
  <si>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</si>
  <si>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</si>
  <si>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</si>
  <si>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</si>
  <si>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</si>
  <si>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</si>
  <si>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</si>
  <si>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</si>
  <si>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</si>
  <si>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</si>
  <si>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</si>
  <si>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</si>
  <si>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</si>
  <si>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</si>
  <si>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</si>
  <si>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</si>
  <si>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</si>
  <si>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</si>
  <si>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</si>
  <si>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</si>
  <si>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</si>
  <si>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</si>
  <si>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</si>
  <si>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</si>
  <si>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</si>
  <si>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</si>
  <si>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</si>
  <si>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</si>
  <si>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</si>
  <si>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</si>
  <si>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</si>
  <si>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</si>
  <si>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</si>
  <si>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</si>
  <si>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</si>
  <si>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</si>
  <si>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</si>
  <si>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</si>
  <si>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</si>
  <si>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</si>
  <si>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</si>
  <si>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</si>
  <si>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</si>
  <si>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</si>
  <si>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</si>
  <si>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</si>
  <si>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</si>
  <si>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</si>
  <si>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</si>
  <si>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</si>
  <si>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</si>
  <si>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</si>
  <si>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</si>
  <si>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</si>
  <si>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</si>
  <si>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</si>
  <si>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</si>
  <si>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</si>
  <si>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</si>
  <si>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</si>
  <si>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</si>
  <si>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</si>
  <si>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</si>
  <si>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</si>
  <si>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</si>
  <si>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</si>
  <si>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</si>
  <si>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</si>
  <si>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</si>
  <si>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</si>
  <si>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</si>
  <si>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</si>
  <si>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</si>
  <si>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</si>
  <si>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</si>
  <si>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</si>
  <si>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</si>
  <si>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</si>
  <si>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</si>
  <si>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</si>
  <si>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</si>
  <si>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</si>
  <si>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</si>
  <si>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</si>
  <si>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</si>
  <si>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</si>
  <si>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</si>
  <si>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</si>
  <si>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</si>
  <si>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</si>
  <si>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</si>
  <si>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</si>
  <si>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</si>
  <si>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</si>
  <si>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</si>
  <si>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</si>
  <si>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</si>
  <si>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</si>
  <si>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</si>
  <si>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</si>
  <si>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</si>
  <si>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</si>
  <si>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</si>
  <si>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</si>
  <si>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</si>
  <si>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</si>
  <si>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</si>
  <si>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</si>
  <si>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</si>
  <si>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</si>
  <si>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</si>
  <si>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</si>
  <si>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</si>
  <si>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</si>
  <si>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</si>
  <si>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</si>
  <si>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</si>
  <si>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</si>
  <si>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</si>
  <si>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</si>
  <si>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</si>
  <si>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</si>
  <si>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</si>
  <si>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</si>
  <si>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</si>
  <si>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</si>
  <si>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</si>
  <si>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</si>
  <si>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</si>
  <si>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</si>
  <si>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</si>
  <si>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</si>
  <si>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</si>
  <si>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</si>
  <si>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</si>
  <si>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</si>
  <si>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</si>
  <si>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</si>
  <si>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</si>
  <si>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</si>
  <si>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</si>
  <si>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</si>
  <si>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</si>
  <si>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</si>
  <si>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</si>
  <si>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</si>
  <si>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</si>
  <si>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</si>
  <si>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</si>
  <si>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</si>
  <si>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</si>
  <si>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</si>
  <si>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</si>
  <si>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</si>
  <si>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</si>
  <si>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</si>
  <si>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</si>
  <si>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</si>
  <si>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</si>
  <si>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</si>
  <si>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</si>
  <si>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</si>
  <si>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</si>
  <si>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</si>
  <si>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</si>
  <si>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</si>
  <si>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</si>
  <si>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</si>
  <si>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</si>
  <si>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</si>
  <si>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</si>
  <si>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</si>
  <si>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</si>
  <si>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</si>
  <si>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</si>
  <si>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</si>
  <si>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</si>
  <si>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</si>
  <si>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</si>
  <si>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</si>
  <si>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</si>
  <si>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</si>
  <si>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</si>
  <si>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</si>
  <si>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</si>
  <si>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</si>
  <si>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</si>
  <si>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</si>
  <si>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</si>
  <si>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</si>
  <si>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</si>
  <si>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</si>
  <si>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</si>
  <si>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</si>
  <si>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</si>
  <si>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</si>
  <si>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</si>
  <si>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</si>
  <si>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</si>
  <si>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MAGDALENA</t>
  </si>
  <si>
    <t>DEL 1 AL 31 DE ENERO DE 2022</t>
  </si>
  <si>
    <t>ING. MARCO TREJO TELLEZ GIRON</t>
  </si>
  <si>
    <t>C. DULCE ESMERALDA SANCHEZ CARDENAS</t>
  </si>
  <si>
    <t>PRESIDENTE MUNICIPAL</t>
  </si>
  <si>
    <t>TESORERO MUNICIPAL</t>
  </si>
  <si>
    <t>ASEJ2022-01-29-06-2022-1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</si>
</sst>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left"/>
      <protection hidden="1"/>
    </xf>
    <xf numFmtId="164" fontId="0" fillId="0" borderId="3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Font="1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Font="1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left"/>
      <protection hidden="1"/>
    </xf>
    <xf numFmtId="164" fontId="0" fillId="0" borderId="0" xfId="0" applyNumberFormat="1" applyFon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/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41"/>
      <c r="B1" s="54" t="s">
        <v>1060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21" x14ac:dyDescent="0.35">
      <c r="A2" s="42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8.75" x14ac:dyDescent="0.3">
      <c r="A3" s="43"/>
      <c r="B3" s="44" t="s">
        <v>1061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8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5302766.33</v>
      </c>
      <c r="AY7" s="13">
        <f>AY8+AY29+AY35+AY40+AY72+AY81+AY102+AY114</f>
        <v>18334752.18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3493883.41</v>
      </c>
      <c r="AY8" s="15">
        <f>AY9+AY11+AY15+AY16+AY17+AY18+AY19+AY25+AY27</f>
        <v>6786609.2800000003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21000</v>
      </c>
      <c r="AY9" s="17">
        <f>SUM(AY10)</f>
        <v>37600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21000</v>
      </c>
      <c r="AY10" s="20">
        <v>37600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3472763.41</v>
      </c>
      <c r="AY11" s="17">
        <f>SUM(AY12:AY14)</f>
        <v>6593776.21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3076675.59</v>
      </c>
      <c r="AY12" s="20">
        <v>4425243.6100000003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378556.95</v>
      </c>
      <c r="AY13" s="20">
        <v>1901766.96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17530.87</v>
      </c>
      <c r="AY14" s="20">
        <v>266765.64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120</v>
      </c>
      <c r="AY19" s="17">
        <f>SUM(AY20:AY24)</f>
        <v>155233.07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0</v>
      </c>
      <c r="AY20" s="20">
        <v>152353.07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120</v>
      </c>
      <c r="AY22" s="20">
        <v>2880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127400</v>
      </c>
      <c r="AY35" s="15">
        <f>AY36+AY38</f>
        <v>978787.8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127400</v>
      </c>
      <c r="AY36" s="17">
        <f>SUM(AY37)</f>
        <v>978787.8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127400</v>
      </c>
      <c r="AY37" s="20">
        <v>978787.8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888845.99</v>
      </c>
      <c r="AY40" s="15">
        <f>AY41+AY46+AY47+AY62+AY68+AY70</f>
        <v>4616588.75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149251.4</v>
      </c>
      <c r="AY41" s="17">
        <f>SUM(AY42:AY45)</f>
        <v>1125539.7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136606.9</v>
      </c>
      <c r="AY42" s="20">
        <v>1063683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0</v>
      </c>
      <c r="AY43" s="20">
        <v>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12644.5</v>
      </c>
      <c r="AY44" s="20">
        <v>61856.7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697064.09</v>
      </c>
      <c r="AY47" s="17">
        <f>SUM(AY48:AY61)</f>
        <v>3237177.05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442578</v>
      </c>
      <c r="AY48" s="20">
        <v>1080278.25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51670.95</v>
      </c>
      <c r="AY49" s="20">
        <v>131451.56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23822.2</v>
      </c>
      <c r="AY50" s="20">
        <v>211647.31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3792</v>
      </c>
      <c r="AY52" s="20">
        <v>78502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1852</v>
      </c>
      <c r="AY54" s="20">
        <v>54854.5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6264</v>
      </c>
      <c r="AY55" s="20">
        <v>43934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25414.57</v>
      </c>
      <c r="AY56" s="20">
        <v>86549.93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0</v>
      </c>
      <c r="AY57" s="20">
        <v>36819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69195.5</v>
      </c>
      <c r="AY58" s="20">
        <v>778749.5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1957.5</v>
      </c>
      <c r="AY59" s="20">
        <v>19595.5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60861.37</v>
      </c>
      <c r="AY60" s="20">
        <v>643409.5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9656</v>
      </c>
      <c r="AY61" s="20">
        <v>71386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12108</v>
      </c>
      <c r="AY62" s="17">
        <f>SUM(AY63:AY67)</f>
        <v>25281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11478</v>
      </c>
      <c r="AY63" s="20">
        <v>21552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630</v>
      </c>
      <c r="AY67" s="20">
        <v>3729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30422.5</v>
      </c>
      <c r="AY70" s="17">
        <f>SUM(AY71)</f>
        <v>228591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30422.5</v>
      </c>
      <c r="AY71" s="20">
        <v>228591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284684.07999999996</v>
      </c>
      <c r="AY72" s="15">
        <f>AY73+AY76+AY77+AY78+AY80</f>
        <v>1938486.25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284684.07999999996</v>
      </c>
      <c r="AY73" s="17">
        <f>SUM(AY74:AY75)</f>
        <v>1938486.25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182644.96</v>
      </c>
      <c r="AY74" s="20">
        <v>1231274.8400000001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102039.12</v>
      </c>
      <c r="AY75" s="20">
        <v>707211.41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247602.85</v>
      </c>
      <c r="AY81" s="15">
        <f>AY82+AY83+AY85+AY87+AY89+AY91+AY93+AY94+AY100</f>
        <v>754880.1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40702.85</v>
      </c>
      <c r="AY83" s="17">
        <f>SUM(AY84)</f>
        <v>203209.1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40702.85</v>
      </c>
      <c r="AY84" s="20">
        <v>203209.1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206900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206900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551671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551671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0</v>
      </c>
      <c r="AY100" s="17">
        <f>SUM(AY101)</f>
        <v>0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0</v>
      </c>
      <c r="AY101" s="20">
        <v>0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260350</v>
      </c>
      <c r="AY102" s="15">
        <f>AY103+AY105+AY106+AY108+AY109+AY110+AY111+AY113</f>
        <v>3259400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260350</v>
      </c>
      <c r="AY103" s="17">
        <f>SUM(AY104)</f>
        <v>3259400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260350</v>
      </c>
      <c r="AY104" s="20">
        <v>3259400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2799592.6700000004</v>
      </c>
      <c r="AY117" s="13">
        <f>AY118+AY149</f>
        <v>59323056.859999999</v>
      </c>
    </row>
    <row r="118" spans="1:51" x14ac:dyDescent="0.25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2799592.6700000004</v>
      </c>
      <c r="AY118" s="15">
        <f>AY119+AY132+AY135+AY140+AY146</f>
        <v>59323056.859999999</v>
      </c>
    </row>
    <row r="119" spans="1:51" x14ac:dyDescent="0.25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2699313.2</v>
      </c>
      <c r="AY119" s="17">
        <f>SUM(AY120:AY131)</f>
        <v>36898604.709999993</v>
      </c>
    </row>
    <row r="120" spans="1:51" x14ac:dyDescent="0.25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2066194.12</v>
      </c>
      <c r="AY120" s="20">
        <v>28066243.93</v>
      </c>
    </row>
    <row r="121" spans="1:51" x14ac:dyDescent="0.25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298423.28000000003</v>
      </c>
      <c r="AY121" s="20">
        <v>3798451.95</v>
      </c>
    </row>
    <row r="122" spans="1:51" x14ac:dyDescent="0.25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165121.29999999999</v>
      </c>
      <c r="AY122" s="20">
        <v>2042535.76</v>
      </c>
    </row>
    <row r="123" spans="1:51" x14ac:dyDescent="0.25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409001.01</v>
      </c>
    </row>
    <row r="124" spans="1:51" x14ac:dyDescent="0.25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143832.5</v>
      </c>
      <c r="AY125" s="20">
        <v>1719182.91</v>
      </c>
    </row>
    <row r="126" spans="1:51" x14ac:dyDescent="0.25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0</v>
      </c>
      <c r="AY128" s="20">
        <v>3565</v>
      </c>
    </row>
    <row r="129" spans="1:51" x14ac:dyDescent="0.25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0</v>
      </c>
      <c r="AY129" s="20">
        <v>457770.35</v>
      </c>
    </row>
    <row r="130" spans="1:51" x14ac:dyDescent="0.25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25742</v>
      </c>
      <c r="AY131" s="20">
        <v>401853.8</v>
      </c>
    </row>
    <row r="132" spans="1:51" x14ac:dyDescent="0.25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0</v>
      </c>
      <c r="AY132" s="17">
        <f>SUM(AY133:AY134)</f>
        <v>21370372.870000001</v>
      </c>
    </row>
    <row r="133" spans="1:51" x14ac:dyDescent="0.25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0</v>
      </c>
      <c r="AY133" s="20">
        <v>6862814.2199999997</v>
      </c>
    </row>
    <row r="134" spans="1:51" x14ac:dyDescent="0.25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0</v>
      </c>
      <c r="AY134" s="20">
        <v>14507558.65</v>
      </c>
    </row>
    <row r="135" spans="1:51" x14ac:dyDescent="0.25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30000</v>
      </c>
    </row>
    <row r="136" spans="1:51" x14ac:dyDescent="0.25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30000</v>
      </c>
    </row>
    <row r="140" spans="1:51" x14ac:dyDescent="0.25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100279.46999999999</v>
      </c>
      <c r="AY140" s="17">
        <f>SUM(AY141:AY145)</f>
        <v>1024079.28</v>
      </c>
    </row>
    <row r="141" spans="1:51" x14ac:dyDescent="0.25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3.63</v>
      </c>
      <c r="AY141" s="20">
        <v>534.20000000000005</v>
      </c>
    </row>
    <row r="142" spans="1:51" x14ac:dyDescent="0.25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10701.49</v>
      </c>
      <c r="AY142" s="20">
        <v>138751.20000000001</v>
      </c>
    </row>
    <row r="143" spans="1:51" x14ac:dyDescent="0.25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71764.37</v>
      </c>
      <c r="AY143" s="20">
        <v>727854.52</v>
      </c>
    </row>
    <row r="144" spans="1:51" x14ac:dyDescent="0.25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17809.98</v>
      </c>
      <c r="AY145" s="20">
        <v>156939.35999999999</v>
      </c>
    </row>
    <row r="146" spans="1:51" x14ac:dyDescent="0.25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9" t="s">
        <v>345</v>
      </c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27">
        <f>AX7+AX117+AX161</f>
        <v>8102359</v>
      </c>
      <c r="AY184" s="27">
        <f>AY7+AY117+AY161</f>
        <v>77657809.039999992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4823676.8500000006</v>
      </c>
      <c r="AY186" s="13">
        <f>AY187+AY222+AY287</f>
        <v>63300810.490000002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3462855.4000000004</v>
      </c>
      <c r="AY187" s="15">
        <f>AY188+AY193+AY198+AY207+AY212+AY219</f>
        <v>42591703.68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2364687.39</v>
      </c>
      <c r="AY188" s="17">
        <f>SUM(AY189:AY192)</f>
        <v>29112488.129999999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256365</v>
      </c>
      <c r="AY189" s="20">
        <v>3053690.48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2108322.39</v>
      </c>
      <c r="AY191" s="20">
        <v>26058797.649999999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448931.2</v>
      </c>
      <c r="AY193" s="17">
        <f>SUM(AY194:AY197)</f>
        <v>4523339.38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448931.2</v>
      </c>
      <c r="AY195" s="20">
        <v>4523339.38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73339.19</v>
      </c>
      <c r="AY198" s="17">
        <f>SUM(AY199:AY206)</f>
        <v>5409257.7400000002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0</v>
      </c>
      <c r="AY199" s="20">
        <v>0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42055.97</v>
      </c>
      <c r="AY200" s="20">
        <v>5226278.6900000004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31283.22</v>
      </c>
      <c r="AY201" s="20">
        <v>182979.05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115203.49</v>
      </c>
      <c r="AY207" s="17">
        <f>SUM(AY208:AY211)</f>
        <v>3126718.3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115203.49</v>
      </c>
      <c r="AY208" s="20">
        <v>3126718.3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0</v>
      </c>
      <c r="AY212" s="17">
        <f>SUM(AY213:AY218)</f>
        <v>419900.13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0</v>
      </c>
      <c r="AY214" s="20">
        <v>0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419900.13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0</v>
      </c>
      <c r="AY218" s="20">
        <v>0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460694.13</v>
      </c>
      <c r="AY219" s="17">
        <v>0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460694.13</v>
      </c>
      <c r="AY220" s="20">
        <v>0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850710.2300000001</v>
      </c>
      <c r="AY222" s="15">
        <f>AY223+AY232+AY236+AY246+AY256+AY264+AY267+AY273+AY277</f>
        <v>12768193.57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26971.040000000001</v>
      </c>
      <c r="AY223" s="17">
        <f>SUM(AY224:AY231)</f>
        <v>674620.27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13655.6</v>
      </c>
      <c r="AY224" s="20">
        <v>224557.58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1707</v>
      </c>
      <c r="AY225" s="20">
        <v>12390.44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0</v>
      </c>
      <c r="AY227" s="20">
        <v>75627.73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1856</v>
      </c>
      <c r="AY228" s="20">
        <v>0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8792.44</v>
      </c>
      <c r="AY229" s="20">
        <v>207849.17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15051.74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960</v>
      </c>
      <c r="AY231" s="20">
        <v>139143.60999999999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7112.4</v>
      </c>
      <c r="AY232" s="17">
        <f>SUM(AY233:AY235)</f>
        <v>140847.22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7112.4</v>
      </c>
      <c r="AY233" s="20">
        <v>140847.22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62211.290000000008</v>
      </c>
      <c r="AY246" s="17">
        <f>SUM(AY247:AY255)</f>
        <v>1845789.63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200600.63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39880.120000000003</v>
      </c>
      <c r="AY248" s="20">
        <v>407148.82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476</v>
      </c>
      <c r="AY249" s="20">
        <v>4707.03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15835.27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18486.29</v>
      </c>
      <c r="AY252" s="20">
        <v>778746.09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3203.51</v>
      </c>
      <c r="AY253" s="20">
        <v>126471.7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40079.81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165.37</v>
      </c>
      <c r="AY255" s="20">
        <v>272200.28000000003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230213.76000000001</v>
      </c>
      <c r="AY256" s="17">
        <f>SUM(AY257:AY263)</f>
        <v>2932449.3000000003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46325.04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0</v>
      </c>
      <c r="AY258" s="20">
        <v>36845.26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131281.01999999999</v>
      </c>
      <c r="AY259" s="20">
        <v>1502911.46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98932.74</v>
      </c>
      <c r="AY260" s="20">
        <v>1304826.1499999999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41541.39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431291.07</v>
      </c>
      <c r="AY264" s="17">
        <f>SUM(AY265:AY266)</f>
        <v>5366019.5599999996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431291.07</v>
      </c>
      <c r="AY265" s="20">
        <v>5366019.5599999996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6553.52</v>
      </c>
      <c r="AY267" s="17">
        <f>SUM(AY268:AY272)</f>
        <v>206229.54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6553.52</v>
      </c>
      <c r="AY268" s="20">
        <v>133278.14000000001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0</v>
      </c>
      <c r="AY269" s="20">
        <v>47223.43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0</v>
      </c>
      <c r="AY270" s="20">
        <v>25727.97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11352.49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11352.49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86357.150000000009</v>
      </c>
      <c r="AY277" s="17">
        <f>SUM(AY278:AY286)</f>
        <v>1590885.56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3460.45</v>
      </c>
      <c r="AY278" s="20">
        <v>120875.31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850</v>
      </c>
      <c r="AY279" s="20">
        <v>6086.07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800</v>
      </c>
      <c r="AY280" s="20">
        <v>8372.83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0</v>
      </c>
      <c r="AY281" s="20">
        <v>20339.22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2100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14066.68</v>
      </c>
      <c r="AY283" s="20">
        <v>638923.35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67180.02</v>
      </c>
      <c r="AY285" s="20">
        <v>794188.78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510111.22</v>
      </c>
      <c r="AY287" s="15">
        <f>AY288+AY298+AY308+AY318+AY328+AY338+AY346+AY356+AY362</f>
        <v>7940913.2400000002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287974.46999999997</v>
      </c>
      <c r="AY288" s="17">
        <v>4205588.8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271748</v>
      </c>
      <c r="AY289" s="20">
        <v>3974020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6450.87</v>
      </c>
      <c r="AY290" s="20">
        <v>26868.37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7270</v>
      </c>
      <c r="AY292" s="20">
        <v>85137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2505.6</v>
      </c>
      <c r="AY295" s="20">
        <v>119366.23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197.2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23000</v>
      </c>
      <c r="AY298" s="17">
        <f>SUM(AY299:AY307)</f>
        <v>873073.41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21000</v>
      </c>
      <c r="AY299" s="20">
        <v>77000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2000</v>
      </c>
      <c r="AY300" s="20">
        <v>328408.44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168075.97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274920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0</v>
      </c>
      <c r="AY304" s="20">
        <v>16762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0</v>
      </c>
      <c r="AY307" s="20">
        <v>7907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23152.440000000002</v>
      </c>
      <c r="AY308" s="17">
        <f>SUM(AY309:AY317)</f>
        <v>289875.38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10512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10080.4</v>
      </c>
      <c r="AY311" s="20">
        <v>82754.399999999994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13072.04</v>
      </c>
      <c r="AY314" s="20">
        <v>196608.98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53122.41</v>
      </c>
      <c r="AY318" s="17">
        <f>SUM(AY319:AY327)</f>
        <v>370117.38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2098.84</v>
      </c>
      <c r="AY319" s="20">
        <v>21664.55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25044.400000000001</v>
      </c>
      <c r="AY323" s="20">
        <v>332612.83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0</v>
      </c>
      <c r="AY325" s="20">
        <v>15840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25979.17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80607.89</v>
      </c>
      <c r="AY328" s="17">
        <f>SUM(AY329:AY337)</f>
        <v>1182593.58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0</v>
      </c>
      <c r="AY329" s="20">
        <v>12523.6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15080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0</v>
      </c>
      <c r="AY331" s="20">
        <v>8091.8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3480</v>
      </c>
      <c r="AY332" s="20">
        <v>61297.2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67748.08</v>
      </c>
      <c r="AY333" s="20">
        <v>493466.13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4896.63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9379.81</v>
      </c>
      <c r="AY335" s="20">
        <v>580988.22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6250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0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0</v>
      </c>
      <c r="AY338" s="17">
        <f>SUM(AY339:AY345)</f>
        <v>0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0</v>
      </c>
      <c r="AY339" s="20">
        <v>0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4203</v>
      </c>
      <c r="AY346" s="17">
        <f>SUM(AY347:AY355)</f>
        <v>111752.9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0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4203</v>
      </c>
      <c r="AY351" s="20">
        <v>99096.9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12656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25390.01</v>
      </c>
      <c r="AY356" s="17">
        <f>SUM(AY357:AY361)</f>
        <v>447131.19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25390.01</v>
      </c>
      <c r="AY358" s="20">
        <v>447131.19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12661</v>
      </c>
      <c r="AY362" s="17">
        <f>SUM(AY363:AY371)</f>
        <v>460780.6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3300</v>
      </c>
      <c r="AY363" s="20">
        <v>26645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5057</v>
      </c>
      <c r="AY364" s="20">
        <v>25919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0</v>
      </c>
      <c r="AY366" s="20">
        <v>40000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4304</v>
      </c>
      <c r="AY367" s="20">
        <v>172988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0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195228.6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289148.65000000002</v>
      </c>
      <c r="AY372" s="13">
        <f>AY373+AY385+AY391+AY403+AY416+AY423+AY433+AY436+AY447</f>
        <v>4414060.3099999996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0</v>
      </c>
      <c r="AY385" s="15">
        <f>AY386+AY390</f>
        <v>0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239685.45</v>
      </c>
      <c r="AY391" s="15">
        <f>AY392+AY401</f>
        <v>2873685.39</v>
      </c>
    </row>
    <row r="392" spans="1:51" x14ac:dyDescent="0.25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239685.45</v>
      </c>
      <c r="AY392" s="17">
        <f>SUM(AY393:AY400)</f>
        <v>2873685.39</v>
      </c>
    </row>
    <row r="393" spans="1:51" x14ac:dyDescent="0.25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239685.45</v>
      </c>
      <c r="AY396" s="20">
        <v>2873685.39</v>
      </c>
    </row>
    <row r="397" spans="1:51" x14ac:dyDescent="0.25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25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6331</v>
      </c>
      <c r="AY403" s="15">
        <f>AY404+AY406+AY408+AY414</f>
        <v>1021120.82</v>
      </c>
    </row>
    <row r="404" spans="1:51" x14ac:dyDescent="0.25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6331</v>
      </c>
      <c r="AY404" s="17">
        <f>SUM(AY405)</f>
        <v>969154.59</v>
      </c>
    </row>
    <row r="405" spans="1:51" x14ac:dyDescent="0.25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6331</v>
      </c>
      <c r="AY405" s="20">
        <v>969154.59</v>
      </c>
    </row>
    <row r="406" spans="1:51" x14ac:dyDescent="0.25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25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25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0</v>
      </c>
      <c r="AY408" s="17">
        <f>SUM(AY409:AY413)</f>
        <v>51966.229999999996</v>
      </c>
    </row>
    <row r="409" spans="1:51" x14ac:dyDescent="0.25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19966.23</v>
      </c>
    </row>
    <row r="410" spans="1:51" x14ac:dyDescent="0.25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0</v>
      </c>
      <c r="AY411" s="20">
        <v>32000</v>
      </c>
    </row>
    <row r="412" spans="1:51" x14ac:dyDescent="0.25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43132.2</v>
      </c>
      <c r="AY416" s="15">
        <f>AY417+AY419+AY421</f>
        <v>519254.1</v>
      </c>
    </row>
    <row r="417" spans="1:51" x14ac:dyDescent="0.25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13695.9</v>
      </c>
      <c r="AY417" s="17">
        <f>SUM(AY418)</f>
        <v>159562.79999999999</v>
      </c>
    </row>
    <row r="418" spans="1:51" x14ac:dyDescent="0.25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13695.9</v>
      </c>
      <c r="AY418" s="20">
        <v>159562.79999999999</v>
      </c>
    </row>
    <row r="419" spans="1:51" x14ac:dyDescent="0.25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29436.3</v>
      </c>
      <c r="AY419" s="17">
        <f>SUM(AY420)</f>
        <v>359691.3</v>
      </c>
    </row>
    <row r="420" spans="1:51" x14ac:dyDescent="0.25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29436.3</v>
      </c>
      <c r="AY420" s="20">
        <v>359691.3</v>
      </c>
    </row>
    <row r="421" spans="1:51" x14ac:dyDescent="0.25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6396.55</v>
      </c>
      <c r="AY477" s="13">
        <f>AY478+AY489+AY494+AY499+AY502</f>
        <v>136431.79</v>
      </c>
    </row>
    <row r="478" spans="1:51" x14ac:dyDescent="0.25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6396.55</v>
      </c>
      <c r="AY478" s="15">
        <f>AY479+AY483</f>
        <v>136431.79</v>
      </c>
    </row>
    <row r="479" spans="1:51" x14ac:dyDescent="0.25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6396.55</v>
      </c>
      <c r="AY479" s="17">
        <f>SUM(AY480:AY482)</f>
        <v>136431.79</v>
      </c>
    </row>
    <row r="480" spans="1:51" x14ac:dyDescent="0.25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6396.55</v>
      </c>
      <c r="AY480" s="20">
        <v>136431.79</v>
      </c>
    </row>
    <row r="481" spans="1:51" x14ac:dyDescent="0.25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25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25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75" x14ac:dyDescent="0.25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25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25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25">
      <c r="A543" s="29"/>
      <c r="B543" s="49" t="s">
        <v>1056</v>
      </c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  <c r="AV543" s="49"/>
      <c r="AW543" s="49"/>
      <c r="AX543" s="30">
        <f>AX186+AX372+AX453+AX477+AX507+AX540</f>
        <v>5119222.0500000007</v>
      </c>
      <c r="AY543" s="30">
        <f>AY186+AY372+AY453+AY477+AY507+AY540</f>
        <v>67851302.590000004</v>
      </c>
    </row>
    <row r="544" spans="1:51" ht="16.5" customHeight="1" thickBot="1" x14ac:dyDescent="0.35">
      <c r="B544" s="50" t="s">
        <v>1057</v>
      </c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31">
        <f>AX184-AX543</f>
        <v>2983136.9499999993</v>
      </c>
      <c r="AY544" s="31">
        <f>AY184-AY543</f>
        <v>9806506.4499999881</v>
      </c>
    </row>
    <row r="545" spans="2:51" ht="15.75" thickTop="1" x14ac:dyDescent="0.25"/>
    <row r="546" spans="2:51" ht="18.75" x14ac:dyDescent="0.3">
      <c r="B546" s="34" t="s">
        <v>1058</v>
      </c>
    </row>
    <row r="547" spans="2:51" x14ac:dyDescent="0.25">
      <c r="B547" s="1"/>
    </row>
    <row r="548" spans="2:51" x14ac:dyDescent="0.25">
      <c r="B548" s="40"/>
      <c r="AG548" s="47" t="s">
        <v>1066</v>
      </c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</row>
    <row r="549" spans="2:51" ht="8.25" customHeight="1" x14ac:dyDescent="0.25"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</row>
    <row r="550" spans="2:51" x14ac:dyDescent="0.25"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51" t="s">
        <v>1059</v>
      </c>
      <c r="AW551" s="51"/>
      <c r="AX551" s="51"/>
      <c r="AY551" s="51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52" t="s">
        <v>1062</v>
      </c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52" t="s">
        <v>1063</v>
      </c>
      <c r="AW552" s="52"/>
      <c r="AX552" s="52"/>
      <c r="AY552" s="52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3"/>
      <c r="AW553" s="53"/>
      <c r="AX553" s="53"/>
      <c r="AY553" s="53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5" t="s">
        <v>1064</v>
      </c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6" t="s">
        <v>1065</v>
      </c>
      <c r="AW554" s="46"/>
      <c r="AX554" s="46"/>
      <c r="AY554" s="46"/>
    </row>
    <row r="555" spans="2:51" ht="15" customHeight="1" x14ac:dyDescent="0.25">
      <c r="D555" s="39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S555" s="39"/>
      <c r="AV555" s="46"/>
      <c r="AW555" s="46"/>
      <c r="AX555" s="46"/>
      <c r="AY555" s="46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8tDGzevXFOdh5eDfFHRgwR1zDBXFXYtxRPfIgxxrs3oxJnyBgpeSMz7igzGC9/wX4YXtTlcGVZaf1TPtiKJxBA==" saltValue="RGXx/Xlbhi8MLOrFnQeWVg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Jose Ramiro Campos Vazquez</cp:lastModifiedBy>
  <dcterms:created xsi:type="dcterms:W3CDTF">2021-12-07T19:32:18Z</dcterms:created>
  <dcterms:modified xsi:type="dcterms:W3CDTF">2022-06-29T18:28:02Z</dcterms:modified>
</cp:coreProperties>
</file>