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ms-excel.sheet.macroEnabled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xl/vbaProject.bin" ContentType="application/vnd.ms-office.vbaPro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 codeName="{662AC1DA-710E-409A-AF98-282AFDE22985}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PGC\ADMINISTRACION 2018 - 2021\OBRAS 2018 - 2021\OBRAS_2020\OBRAS EJERCICIO_2020\OBRAS RAMO 33_2020\DRENAJE_M. HIDALGO_L. VALLE_DRENAJE_E. ZAPATA\"/>
    </mc:Choice>
  </mc:AlternateContent>
  <xr:revisionPtr revIDLastSave="0" documentId="13_ncr:1_{29B6577D-E5AA-4FCD-B680-5A044EB398DF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NOMINA" sheetId="5" r:id="rId1"/>
  </sheets>
  <functionGroups builtInGroupCount="19"/>
  <definedNames>
    <definedName name="_xlnm.Print_Titles" localSheetId="0">NOMINA!$3:$10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4" i="5" l="1"/>
  <c r="F26" i="5" l="1"/>
  <c r="G26" i="5" s="1"/>
  <c r="F25" i="5"/>
  <c r="G25" i="5" s="1"/>
  <c r="F24" i="5"/>
  <c r="J24" i="5" s="1"/>
  <c r="F23" i="5"/>
  <c r="G23" i="5" s="1"/>
  <c r="J26" i="5" l="1"/>
  <c r="J23" i="5"/>
  <c r="J25" i="5"/>
  <c r="G24" i="5"/>
  <c r="F22" i="5" l="1"/>
  <c r="J22" i="5" s="1"/>
  <c r="F21" i="5"/>
  <c r="J21" i="5" s="1"/>
  <c r="F20" i="5"/>
  <c r="J20" i="5" s="1"/>
  <c r="F19" i="5"/>
  <c r="J19" i="5" s="1"/>
  <c r="F18" i="5"/>
  <c r="J18" i="5" s="1"/>
  <c r="G22" i="5" l="1"/>
  <c r="G21" i="5"/>
  <c r="G19" i="5"/>
  <c r="G20" i="5"/>
  <c r="G18" i="5"/>
  <c r="F17" i="5"/>
  <c r="G17" i="5" s="1"/>
  <c r="F16" i="5"/>
  <c r="G16" i="5" s="1"/>
  <c r="F13" i="5"/>
  <c r="G13" i="5" s="1"/>
  <c r="J16" i="5" l="1"/>
  <c r="J17" i="5"/>
  <c r="F15" i="5"/>
  <c r="G15" i="5" s="1"/>
  <c r="J15" i="5" l="1"/>
  <c r="G14" i="5"/>
  <c r="J13" i="5"/>
  <c r="J14" i="5" l="1"/>
  <c r="J28" i="5" s="1"/>
  <c r="D29" i="5"/>
</calcChain>
</file>

<file path=xl/sharedStrings.xml><?xml version="1.0" encoding="utf-8"?>
<sst xmlns="http://schemas.openxmlformats.org/spreadsheetml/2006/main" count="61" uniqueCount="50">
  <si>
    <t>FIRMA</t>
  </si>
  <si>
    <t>NOMBRE</t>
  </si>
  <si>
    <t>CATEGORIA</t>
  </si>
  <si>
    <t>TOTAL</t>
  </si>
  <si>
    <t>DIRECCION DE OBRAS PUBLICAS</t>
  </si>
  <si>
    <t>LUGAR:</t>
  </si>
  <si>
    <t xml:space="preserve">DIRECTOR  DE OBRAS PUBLICAS MPALES </t>
  </si>
  <si>
    <t>TESORERO MUNICIPAL</t>
  </si>
  <si>
    <t>PEON</t>
  </si>
  <si>
    <t>ING.PEDRO GARCIA CORONA</t>
  </si>
  <si>
    <t>CP.RAFAEL HERNANDEZ VELAZQUEZ</t>
  </si>
  <si>
    <t>OBRA:</t>
  </si>
  <si>
    <t>CONCEPTO:</t>
  </si>
  <si>
    <t>PERIODO:</t>
  </si>
  <si>
    <t>LOCALIDAD:</t>
  </si>
  <si>
    <t>MUNICIPIO:</t>
  </si>
  <si>
    <t xml:space="preserve">CIHUATLAN, JALISCO  </t>
  </si>
  <si>
    <t>SEMANA:</t>
  </si>
  <si>
    <t>DIAS TRABAJADOS</t>
  </si>
  <si>
    <t>SALARIO SEMANAL</t>
  </si>
  <si>
    <t>TIEMPO EXTRA</t>
  </si>
  <si>
    <t>IMPORTE POR HORA</t>
  </si>
  <si>
    <t>PERCEPCION NETA</t>
  </si>
  <si>
    <t>SALARIO  DIARIO</t>
  </si>
  <si>
    <t>N*</t>
  </si>
  <si>
    <t>PROGRAMA:</t>
  </si>
  <si>
    <t>RAMO 33</t>
  </si>
  <si>
    <t>H. AYUNTAMIENTO CONSTITUCIONAL DE CIHUATLAN, JALISCO 2018-2021</t>
  </si>
  <si>
    <t>CENOVIO REYES RIVERA</t>
  </si>
  <si>
    <t>MAESTRO OBRA</t>
  </si>
  <si>
    <t>ORLANDO REYES RIVERA</t>
  </si>
  <si>
    <t>VICENTE DIAZ CAMPOS</t>
  </si>
  <si>
    <t>LUIS GABRIEL NAVA TORRES</t>
  </si>
  <si>
    <t>RESIDENTE</t>
  </si>
  <si>
    <t>JOSE VALENCIA BETANCURT</t>
  </si>
  <si>
    <t>TORIBIO NIEVES RAMOS</t>
  </si>
  <si>
    <t>CARLOS EDUARDO GONZALEZ NIEVES</t>
  </si>
  <si>
    <t>PORFIRIO GABRIEL CONTRERAS AGUILAR</t>
  </si>
  <si>
    <t>MARCELO MENESES LEYVA</t>
  </si>
  <si>
    <t>EZEQUIEL PEREZ ROBLES</t>
  </si>
  <si>
    <t>ARNULFO NAZARIT MEJIA</t>
  </si>
  <si>
    <t>ALBERTO MAGAÑA SANCHEZ</t>
  </si>
  <si>
    <t>SERGIO RAMIREZ PLASCENCIA</t>
  </si>
  <si>
    <t>JOSE LUIS NIEVES BOTELLO</t>
  </si>
  <si>
    <t>" SUMINISTRO E INSTALACION DE ALCANTARILLADO SANITARIO, EN CALLES MIGUEL HIDALGO, LEANDRO VALLE, EN EMILIANO ZAPATA."</t>
  </si>
  <si>
    <t>1 (UNO )</t>
  </si>
  <si>
    <t>20 al 25 de Julio del 2020</t>
  </si>
  <si>
    <t>EMILIANO ZAPATA.</t>
  </si>
  <si>
    <t>CALLE MIGUEL HIDALGO</t>
  </si>
  <si>
    <t xml:space="preserve">1.- LIMPIEZA, TRAZO Y NIVELACIÓN PARA INSTALACIÓN DE TUBERÍAS, 3.- PLANTILLA EN ZANJA CON MATERIAL PRODUCTO DE LA EXCAVACION, 4.- SUMINISTRO DE TUBERIA DE PVC ALCANTARILLADO, 5.- ENCAMADO, ACOSTILLADO Y RELLENO COMPACTADO CON MATERIAL PRODUCTO DE LA EXCAVACION, 8.- RELLENO CON MATERIAL PRODUCTO DE EXCAVACION COMPACTADO,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</si>
</sst>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17" x14ac:knownFonts="1">
    <font>
      <sz val="10"/>
      <name val="Arial"/>
    </font>
    <font>
      <sz val="10"/>
      <name val="Arial"/>
      <family val="2"/>
    </font>
    <font>
      <sz val="12"/>
      <name val="Arial"/>
      <family val="2"/>
    </font>
    <font>
      <sz val="12"/>
      <name val="Trebuchet MS"/>
      <family val="2"/>
    </font>
    <font>
      <b/>
      <sz val="12"/>
      <name val="Trebuchet MS"/>
      <family val="2"/>
    </font>
    <font>
      <b/>
      <sz val="12"/>
      <name val="Maiandra GD"/>
      <family val="2"/>
    </font>
    <font>
      <b/>
      <sz val="11"/>
      <color rgb="FF000000"/>
      <name val="Arial"/>
      <family val="2"/>
    </font>
    <font>
      <b/>
      <sz val="11"/>
      <name val="Poor Richard"/>
      <family val="1"/>
    </font>
    <font>
      <sz val="10"/>
      <name val="Trebuchet MS"/>
      <family val="2"/>
    </font>
    <font>
      <b/>
      <sz val="10"/>
      <name val="Arial"/>
      <family val="2"/>
    </font>
    <font>
      <b/>
      <sz val="10"/>
      <name val="Trebuchet MS"/>
      <family val="2"/>
    </font>
    <font>
      <b/>
      <i/>
      <sz val="10"/>
      <name val="Trebuchet MS"/>
      <family val="2"/>
    </font>
    <font>
      <sz val="10"/>
      <color rgb="FF000000"/>
      <name val="Arial"/>
      <family val="2"/>
    </font>
    <font>
      <sz val="11"/>
      <name val="Trebuchet MS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0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 wrapText="1"/>
    </xf>
    <xf numFmtId="0" fontId="3" fillId="0" borderId="1" xfId="0" applyFont="1" applyBorder="1"/>
    <xf numFmtId="0" fontId="2" fillId="0" borderId="0" xfId="0" applyFont="1" applyBorder="1"/>
    <xf numFmtId="44" fontId="4" fillId="0" borderId="0" xfId="1" applyFont="1" applyBorder="1" applyAlignment="1">
      <alignment horizontal="right"/>
    </xf>
    <xf numFmtId="49" fontId="3" fillId="0" borderId="1" xfId="0" applyNumberFormat="1" applyFont="1" applyBorder="1" applyAlignment="1">
      <alignment horizontal="right" wrapText="1"/>
    </xf>
    <xf numFmtId="44" fontId="3" fillId="0" borderId="1" xfId="0" applyNumberFormat="1" applyFont="1" applyBorder="1" applyAlignment="1">
      <alignment horizontal="center" wrapText="1"/>
    </xf>
    <xf numFmtId="0" fontId="2" fillId="0" borderId="2" xfId="0" applyFont="1" applyBorder="1"/>
    <xf numFmtId="0" fontId="2" fillId="0" borderId="3" xfId="0" applyFont="1" applyBorder="1"/>
    <xf numFmtId="0" fontId="2" fillId="0" borderId="5" xfId="0" applyFont="1" applyBorder="1"/>
    <xf numFmtId="0" fontId="2" fillId="0" borderId="6" xfId="0" applyFont="1" applyBorder="1"/>
    <xf numFmtId="0" fontId="8" fillId="0" borderId="0" xfId="0" applyFont="1" applyBorder="1"/>
    <xf numFmtId="0" fontId="4" fillId="2" borderId="9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0" borderId="13" xfId="0" applyFont="1" applyBorder="1"/>
    <xf numFmtId="0" fontId="1" fillId="0" borderId="1" xfId="0" applyFont="1" applyBorder="1" applyAlignment="1">
      <alignment horizontal="center" vertical="center"/>
    </xf>
    <xf numFmtId="0" fontId="8" fillId="0" borderId="1" xfId="0" applyNumberFormat="1" applyFont="1" applyBorder="1" applyAlignment="1">
      <alignment horizontal="center" vertical="center" wrapText="1"/>
    </xf>
    <xf numFmtId="0" fontId="2" fillId="0" borderId="14" xfId="0" applyFont="1" applyBorder="1"/>
    <xf numFmtId="0" fontId="10" fillId="0" borderId="13" xfId="0" applyFont="1" applyBorder="1"/>
    <xf numFmtId="0" fontId="10" fillId="0" borderId="0" xfId="0" applyFont="1" applyBorder="1" applyAlignment="1">
      <alignment horizontal="left" vertical="top"/>
    </xf>
    <xf numFmtId="0" fontId="10" fillId="0" borderId="13" xfId="0" applyFont="1" applyBorder="1" applyAlignment="1">
      <alignment horizontal="left" vertical="top"/>
    </xf>
    <xf numFmtId="0" fontId="8" fillId="0" borderId="13" xfId="0" applyFont="1" applyBorder="1" applyAlignment="1">
      <alignment horizontal="left" vertical="top"/>
    </xf>
    <xf numFmtId="0" fontId="11" fillId="0" borderId="0" xfId="0" applyFont="1" applyBorder="1" applyAlignment="1">
      <alignment horizontal="left" vertical="top"/>
    </xf>
    <xf numFmtId="0" fontId="9" fillId="0" borderId="0" xfId="0" applyNumberFormat="1" applyFont="1" applyFill="1" applyBorder="1" applyAlignment="1">
      <alignment horizontal="left" vertical="top"/>
    </xf>
    <xf numFmtId="2" fontId="1" fillId="0" borderId="3" xfId="0" applyNumberFormat="1" applyFont="1" applyBorder="1" applyAlignment="1">
      <alignment vertical="center" wrapText="1"/>
    </xf>
    <xf numFmtId="2" fontId="1" fillId="0" borderId="0" xfId="0" applyNumberFormat="1" applyFont="1" applyBorder="1" applyAlignment="1">
      <alignment vertical="center" wrapText="1"/>
    </xf>
    <xf numFmtId="2" fontId="1" fillId="0" borderId="0" xfId="0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0" borderId="12" xfId="0" applyFont="1" applyBorder="1"/>
    <xf numFmtId="44" fontId="3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center" vertical="center" wrapText="1"/>
    </xf>
    <xf numFmtId="44" fontId="8" fillId="0" borderId="1" xfId="0" applyNumberFormat="1" applyFont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left" vertical="center"/>
    </xf>
    <xf numFmtId="2" fontId="8" fillId="0" borderId="1" xfId="0" applyNumberFormat="1" applyFont="1" applyBorder="1" applyAlignment="1">
      <alignment horizontal="center" vertical="center" wrapText="1"/>
    </xf>
    <xf numFmtId="44" fontId="8" fillId="0" borderId="1" xfId="1" applyFont="1" applyBorder="1" applyAlignment="1">
      <alignment horizontal="center" vertical="center"/>
    </xf>
    <xf numFmtId="0" fontId="8" fillId="0" borderId="12" xfId="0" applyFont="1" applyBorder="1" applyAlignment="1">
      <alignment horizontal="left" vertical="center"/>
    </xf>
    <xf numFmtId="44" fontId="13" fillId="0" borderId="1" xfId="1" applyFont="1" applyBorder="1" applyAlignment="1">
      <alignment horizontal="center" vertical="center"/>
    </xf>
    <xf numFmtId="0" fontId="7" fillId="0" borderId="0" xfId="0" applyFont="1" applyBorder="1"/>
    <xf numFmtId="0" fontId="14" fillId="0" borderId="0" xfId="0" applyFont="1" applyBorder="1" applyAlignment="1">
      <alignment horizontal="left" vertical="center"/>
    </xf>
    <xf numFmtId="0" fontId="15" fillId="0" borderId="0" xfId="0" applyFont="1" applyBorder="1" applyAlignment="1"/>
    <xf numFmtId="0" fontId="14" fillId="0" borderId="6" xfId="0" applyFont="1" applyBorder="1" applyAlignment="1">
      <alignment horizontal="left" vertical="top"/>
    </xf>
    <xf numFmtId="0" fontId="14" fillId="0" borderId="6" xfId="0" applyFont="1" applyBorder="1" applyAlignment="1">
      <alignment horizontal="left" vertical="center"/>
    </xf>
    <xf numFmtId="0" fontId="8" fillId="0" borderId="15" xfId="0" applyNumberFormat="1" applyFont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left" vertical="center" wrapText="1"/>
    </xf>
    <xf numFmtId="0" fontId="8" fillId="2" borderId="16" xfId="0" applyFont="1" applyFill="1" applyBorder="1" applyAlignment="1">
      <alignment horizontal="left" vertical="center"/>
    </xf>
    <xf numFmtId="1" fontId="8" fillId="2" borderId="17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 wrapText="1" readingOrder="1"/>
    </xf>
    <xf numFmtId="0" fontId="8" fillId="0" borderId="0" xfId="0" applyFont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readingOrder="1"/>
    </xf>
    <xf numFmtId="0" fontId="6" fillId="0" borderId="0" xfId="0" applyFont="1" applyBorder="1" applyAlignment="1">
      <alignment horizontal="center"/>
    </xf>
    <xf numFmtId="0" fontId="1" fillId="0" borderId="0" xfId="0" applyNumberFormat="1" applyFont="1" applyFill="1" applyBorder="1" applyAlignment="1">
      <alignment horizontal="left" vertical="top" wrapText="1"/>
    </xf>
    <xf numFmtId="0" fontId="1" fillId="0" borderId="6" xfId="0" applyNumberFormat="1" applyFont="1" applyFill="1" applyBorder="1" applyAlignment="1">
      <alignment horizontal="left" vertical="top" wrapText="1"/>
    </xf>
    <xf numFmtId="0" fontId="16" fillId="0" borderId="0" xfId="0" applyFont="1" applyBorder="1" applyAlignment="1">
      <alignment horizontal="left" vertical="top" wrapText="1"/>
    </xf>
    <xf numFmtId="2" fontId="1" fillId="0" borderId="3" xfId="0" applyNumberFormat="1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06/relationships/vbaProject" Target="vbaProject.bin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156196</xdr:colOff>
      <xdr:row>2</xdr:row>
      <xdr:rowOff>159888</xdr:rowOff>
    </xdr:from>
    <xdr:to>
      <xdr:col>2</xdr:col>
      <xdr:colOff>731955</xdr:colOff>
      <xdr:row>6</xdr:row>
      <xdr:rowOff>302419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196" y="159888"/>
          <a:ext cx="897228" cy="9473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AP34"/>
  <sheetViews>
    <sheetView showGridLines="0" tabSelected="1" topLeftCell="B21" zoomScaleNormal="100" zoomScalePageLayoutView="70" workbookViewId="0">
      <selection activeCell="J23" sqref="J23"/>
    </sheetView>
  </sheetViews>
  <sheetFormatPr baseColWidth="10" defaultRowHeight="15" x14ac:dyDescent="0.2"/>
  <cols>
    <col min="1" max="1" width="4.85546875" style="1" hidden="1" customWidth="1"/>
    <col min="2" max="2" width="4.85546875" style="1" customWidth="1"/>
    <col min="3" max="3" width="38.85546875" style="1" customWidth="1"/>
    <col min="4" max="4" width="15.28515625" style="1" customWidth="1"/>
    <col min="5" max="6" width="13.28515625" style="1" customWidth="1"/>
    <col min="7" max="7" width="14.7109375" style="1" customWidth="1"/>
    <col min="8" max="9" width="10.7109375" style="1" customWidth="1"/>
    <col min="10" max="10" width="16.140625" style="1" customWidth="1"/>
    <col min="11" max="11" width="32.28515625" style="1" customWidth="1"/>
    <col min="12" max="16384" width="11.42578125" style="1"/>
  </cols>
  <sheetData>
    <row r="1" spans="2:42" hidden="1" x14ac:dyDescent="0.2">
      <c r="B1" s="12"/>
      <c r="C1" s="6"/>
      <c r="D1" s="6"/>
      <c r="E1" s="6"/>
      <c r="F1" s="6"/>
      <c r="G1" s="6"/>
      <c r="H1" s="6"/>
      <c r="I1" s="6"/>
      <c r="J1" s="6"/>
      <c r="K1" s="13"/>
    </row>
    <row r="2" spans="2:42" hidden="1" x14ac:dyDescent="0.2">
      <c r="B2" s="12"/>
      <c r="C2" s="6"/>
      <c r="D2" s="6"/>
      <c r="E2" s="6"/>
      <c r="F2" s="6"/>
      <c r="G2" s="6"/>
      <c r="H2" s="6"/>
      <c r="I2" s="6"/>
      <c r="J2" s="6"/>
      <c r="K2" s="13"/>
    </row>
    <row r="3" spans="2:42" ht="15.75" x14ac:dyDescent="0.25">
      <c r="B3" s="10"/>
      <c r="C3" s="11"/>
      <c r="D3" s="52" t="s">
        <v>27</v>
      </c>
      <c r="E3" s="52"/>
      <c r="F3" s="52"/>
      <c r="G3" s="52"/>
      <c r="H3" s="52"/>
      <c r="I3" s="52"/>
      <c r="J3" s="52"/>
      <c r="K3" s="5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</row>
    <row r="4" spans="2:42" ht="15.75" x14ac:dyDescent="0.25">
      <c r="B4" s="12"/>
      <c r="C4" s="6"/>
      <c r="D4" s="54" t="s">
        <v>4</v>
      </c>
      <c r="E4" s="54"/>
      <c r="F4" s="54"/>
      <c r="G4" s="54"/>
      <c r="H4" s="54"/>
      <c r="I4" s="54"/>
      <c r="J4" s="54"/>
      <c r="K4" s="55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</row>
    <row r="5" spans="2:42" ht="18" customHeight="1" x14ac:dyDescent="0.2">
      <c r="B5" s="12"/>
      <c r="C5" s="6"/>
      <c r="D5" s="26" t="s">
        <v>11</v>
      </c>
      <c r="E5" s="64" t="s">
        <v>44</v>
      </c>
      <c r="F5" s="64"/>
      <c r="G5" s="64"/>
      <c r="H5" s="64"/>
      <c r="I5" s="64"/>
      <c r="J5" s="64"/>
      <c r="K5" s="6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</row>
    <row r="6" spans="2:42" ht="14.25" customHeight="1" x14ac:dyDescent="0.3">
      <c r="B6" s="12"/>
      <c r="C6" s="6"/>
      <c r="D6" s="14"/>
      <c r="E6" s="64"/>
      <c r="F6" s="64"/>
      <c r="G6" s="64"/>
      <c r="H6" s="64"/>
      <c r="I6" s="64"/>
      <c r="J6" s="64"/>
      <c r="K6" s="65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</row>
    <row r="7" spans="2:42" ht="57" customHeight="1" x14ac:dyDescent="0.2">
      <c r="B7" s="12"/>
      <c r="C7" s="6"/>
      <c r="D7" s="22" t="s">
        <v>12</v>
      </c>
      <c r="E7" s="66" t="s">
        <v>49</v>
      </c>
      <c r="F7" s="66"/>
      <c r="G7" s="66"/>
      <c r="H7" s="66"/>
      <c r="I7" s="66"/>
      <c r="J7" s="22" t="s">
        <v>25</v>
      </c>
      <c r="K7" s="43" t="s">
        <v>26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</row>
    <row r="8" spans="2:42" x14ac:dyDescent="0.2">
      <c r="B8" s="12"/>
      <c r="C8" s="6"/>
      <c r="D8" s="22" t="s">
        <v>13</v>
      </c>
      <c r="E8" s="41" t="s">
        <v>46</v>
      </c>
      <c r="F8" s="42"/>
      <c r="G8" s="42"/>
      <c r="H8" s="42"/>
      <c r="I8" s="42"/>
      <c r="J8" s="22" t="s">
        <v>5</v>
      </c>
      <c r="K8" s="44" t="s">
        <v>48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</row>
    <row r="9" spans="2:42" x14ac:dyDescent="0.2">
      <c r="B9" s="12"/>
      <c r="C9" s="6"/>
      <c r="D9" s="22" t="s">
        <v>14</v>
      </c>
      <c r="E9" s="41" t="s">
        <v>47</v>
      </c>
      <c r="F9" s="42"/>
      <c r="G9" s="42"/>
      <c r="H9" s="42"/>
      <c r="I9" s="42"/>
      <c r="J9" s="25" t="s">
        <v>17</v>
      </c>
      <c r="K9" s="44" t="s">
        <v>45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</row>
    <row r="10" spans="2:42" ht="17.25" thickBot="1" x14ac:dyDescent="0.35">
      <c r="B10" s="20"/>
      <c r="C10" s="17"/>
      <c r="D10" s="23"/>
      <c r="E10" s="24"/>
      <c r="F10" s="21"/>
      <c r="G10" s="21"/>
      <c r="H10" s="21"/>
      <c r="I10" s="21"/>
      <c r="J10" s="22" t="s">
        <v>15</v>
      </c>
      <c r="K10" s="44" t="s">
        <v>16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</row>
    <row r="11" spans="2:42" ht="15.75" thickTop="1" x14ac:dyDescent="0.2">
      <c r="B11" s="68" t="s">
        <v>24</v>
      </c>
      <c r="C11" s="58" t="s">
        <v>1</v>
      </c>
      <c r="D11" s="60" t="s">
        <v>2</v>
      </c>
      <c r="E11" s="50" t="s">
        <v>18</v>
      </c>
      <c r="F11" s="50" t="s">
        <v>23</v>
      </c>
      <c r="G11" s="50" t="s">
        <v>19</v>
      </c>
      <c r="H11" s="50" t="s">
        <v>20</v>
      </c>
      <c r="I11" s="50" t="s">
        <v>21</v>
      </c>
      <c r="J11" s="50" t="s">
        <v>22</v>
      </c>
      <c r="K11" s="60" t="s">
        <v>0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</row>
    <row r="12" spans="2:42" ht="15.75" thickBot="1" x14ac:dyDescent="0.25">
      <c r="B12" s="69"/>
      <c r="C12" s="59"/>
      <c r="D12" s="61"/>
      <c r="E12" s="51"/>
      <c r="F12" s="51"/>
      <c r="G12" s="51"/>
      <c r="H12" s="51"/>
      <c r="I12" s="51"/>
      <c r="J12" s="51"/>
      <c r="K12" s="61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</row>
    <row r="13" spans="2:42" ht="17.100000000000001" customHeight="1" thickTop="1" x14ac:dyDescent="0.2">
      <c r="B13" s="18">
        <v>1</v>
      </c>
      <c r="C13" s="47" t="s">
        <v>32</v>
      </c>
      <c r="D13" s="30" t="s">
        <v>33</v>
      </c>
      <c r="E13" s="48">
        <v>6</v>
      </c>
      <c r="F13" s="34">
        <f>4500/6</f>
        <v>750</v>
      </c>
      <c r="G13" s="37">
        <f>ROUND(E13*F13,2)</f>
        <v>4500</v>
      </c>
      <c r="H13" s="36"/>
      <c r="I13" s="36"/>
      <c r="J13" s="37">
        <f>ROUND((E13*F13)+(H13*I13),2)</f>
        <v>4500</v>
      </c>
      <c r="K13" s="15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</row>
    <row r="14" spans="2:42" ht="17.100000000000001" customHeight="1" x14ac:dyDescent="0.2">
      <c r="B14" s="18">
        <v>2</v>
      </c>
      <c r="C14" s="35" t="s">
        <v>28</v>
      </c>
      <c r="D14" s="30" t="s">
        <v>29</v>
      </c>
      <c r="E14" s="19">
        <v>6</v>
      </c>
      <c r="F14" s="34">
        <f>3000/6</f>
        <v>500</v>
      </c>
      <c r="G14" s="37">
        <f t="shared" ref="G14:G16" si="0">ROUND(E14*F14,2)</f>
        <v>3000</v>
      </c>
      <c r="H14" s="36"/>
      <c r="I14" s="36"/>
      <c r="J14" s="37">
        <f t="shared" ref="J14:J17" si="1">ROUND((E14*F14)+(H14*I14),2)</f>
        <v>3000</v>
      </c>
      <c r="K14" s="16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</row>
    <row r="15" spans="2:42" ht="17.100000000000001" customHeight="1" x14ac:dyDescent="0.35">
      <c r="B15" s="18">
        <v>3</v>
      </c>
      <c r="C15" s="31" t="s">
        <v>34</v>
      </c>
      <c r="D15" s="30" t="s">
        <v>8</v>
      </c>
      <c r="E15" s="19">
        <v>5</v>
      </c>
      <c r="F15" s="34">
        <f t="shared" ref="F15:F26" si="2">1500/6</f>
        <v>250</v>
      </c>
      <c r="G15" s="37">
        <f t="shared" si="0"/>
        <v>1250</v>
      </c>
      <c r="H15" s="36">
        <v>3</v>
      </c>
      <c r="I15" s="37">
        <v>60</v>
      </c>
      <c r="J15" s="37">
        <f t="shared" si="1"/>
        <v>1430</v>
      </c>
      <c r="K15" s="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</row>
    <row r="16" spans="2:42" ht="17.100000000000001" customHeight="1" x14ac:dyDescent="0.35">
      <c r="B16" s="18">
        <v>4</v>
      </c>
      <c r="C16" s="38" t="s">
        <v>31</v>
      </c>
      <c r="D16" s="30" t="s">
        <v>8</v>
      </c>
      <c r="E16" s="19">
        <v>6</v>
      </c>
      <c r="F16" s="34">
        <f t="shared" si="2"/>
        <v>250</v>
      </c>
      <c r="G16" s="37">
        <f t="shared" si="0"/>
        <v>1500</v>
      </c>
      <c r="H16" s="36">
        <v>3</v>
      </c>
      <c r="I16" s="37">
        <v>60</v>
      </c>
      <c r="J16" s="37">
        <f t="shared" si="1"/>
        <v>1680</v>
      </c>
      <c r="K16" s="5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</row>
    <row r="17" spans="2:42" ht="17.100000000000001" customHeight="1" x14ac:dyDescent="0.35">
      <c r="B17" s="18">
        <v>5</v>
      </c>
      <c r="C17" s="31" t="s">
        <v>30</v>
      </c>
      <c r="D17" s="30" t="s">
        <v>8</v>
      </c>
      <c r="E17" s="19">
        <v>6</v>
      </c>
      <c r="F17" s="34">
        <f t="shared" si="2"/>
        <v>250</v>
      </c>
      <c r="G17" s="37">
        <f t="shared" ref="G17" si="3">ROUND(E17*F17,2)</f>
        <v>1500</v>
      </c>
      <c r="H17" s="36">
        <v>5</v>
      </c>
      <c r="I17" s="37">
        <v>60</v>
      </c>
      <c r="J17" s="37">
        <f t="shared" si="1"/>
        <v>1800</v>
      </c>
      <c r="K17" s="3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</row>
    <row r="18" spans="2:42" ht="17.100000000000001" customHeight="1" x14ac:dyDescent="0.35">
      <c r="B18" s="18">
        <v>6</v>
      </c>
      <c r="C18" s="31" t="s">
        <v>35</v>
      </c>
      <c r="D18" s="30" t="s">
        <v>8</v>
      </c>
      <c r="E18" s="19">
        <v>5</v>
      </c>
      <c r="F18" s="34">
        <f t="shared" si="2"/>
        <v>250</v>
      </c>
      <c r="G18" s="37">
        <f t="shared" ref="G18:G21" si="4">ROUND(E18*F18,2)</f>
        <v>1250</v>
      </c>
      <c r="H18" s="36">
        <v>3</v>
      </c>
      <c r="I18" s="37">
        <v>60</v>
      </c>
      <c r="J18" s="37">
        <f t="shared" ref="J18:J21" si="5">ROUND((E18*F18)+(H18*I18),2)</f>
        <v>1430</v>
      </c>
      <c r="K18" s="3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</row>
    <row r="19" spans="2:42" ht="17.100000000000001" customHeight="1" x14ac:dyDescent="0.35">
      <c r="B19" s="18">
        <v>8</v>
      </c>
      <c r="C19" s="31" t="s">
        <v>36</v>
      </c>
      <c r="D19" s="30" t="s">
        <v>8</v>
      </c>
      <c r="E19" s="19">
        <v>5</v>
      </c>
      <c r="F19" s="34">
        <f t="shared" si="2"/>
        <v>250</v>
      </c>
      <c r="G19" s="37">
        <f t="shared" si="4"/>
        <v>1250</v>
      </c>
      <c r="H19" s="36"/>
      <c r="I19" s="36"/>
      <c r="J19" s="37">
        <f t="shared" si="5"/>
        <v>1250</v>
      </c>
      <c r="K19" s="3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</row>
    <row r="20" spans="2:42" ht="17.100000000000001" customHeight="1" x14ac:dyDescent="0.35">
      <c r="B20" s="18">
        <v>9</v>
      </c>
      <c r="C20" s="31" t="s">
        <v>37</v>
      </c>
      <c r="D20" s="30" t="s">
        <v>8</v>
      </c>
      <c r="E20" s="19">
        <v>5</v>
      </c>
      <c r="F20" s="34">
        <f t="shared" si="2"/>
        <v>250</v>
      </c>
      <c r="G20" s="37">
        <f t="shared" si="4"/>
        <v>1250</v>
      </c>
      <c r="H20" s="36">
        <v>3</v>
      </c>
      <c r="I20" s="37">
        <v>60</v>
      </c>
      <c r="J20" s="37">
        <f t="shared" si="5"/>
        <v>1430</v>
      </c>
      <c r="K20" s="3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</row>
    <row r="21" spans="2:42" ht="17.100000000000001" customHeight="1" x14ac:dyDescent="0.35">
      <c r="B21" s="18">
        <v>10</v>
      </c>
      <c r="C21" s="31" t="s">
        <v>38</v>
      </c>
      <c r="D21" s="30" t="s">
        <v>8</v>
      </c>
      <c r="E21" s="19">
        <v>5</v>
      </c>
      <c r="F21" s="34">
        <f t="shared" si="2"/>
        <v>250</v>
      </c>
      <c r="G21" s="37">
        <f t="shared" si="4"/>
        <v>1250</v>
      </c>
      <c r="H21" s="36"/>
      <c r="I21" s="36"/>
      <c r="J21" s="37">
        <f t="shared" si="5"/>
        <v>1250</v>
      </c>
      <c r="K21" s="3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</row>
    <row r="22" spans="2:42" ht="17.100000000000001" customHeight="1" x14ac:dyDescent="0.35">
      <c r="B22" s="18">
        <v>11</v>
      </c>
      <c r="C22" s="31" t="s">
        <v>39</v>
      </c>
      <c r="D22" s="30" t="s">
        <v>8</v>
      </c>
      <c r="E22" s="19">
        <v>5</v>
      </c>
      <c r="F22" s="34">
        <f t="shared" si="2"/>
        <v>250</v>
      </c>
      <c r="G22" s="37">
        <f t="shared" ref="G22" si="6">ROUND(E22*F22,2)</f>
        <v>1250</v>
      </c>
      <c r="H22" s="36">
        <v>3</v>
      </c>
      <c r="I22" s="37">
        <v>60</v>
      </c>
      <c r="J22" s="37">
        <f t="shared" ref="J22" si="7">ROUND((E22*F22)+(H22*I22),2)</f>
        <v>1430</v>
      </c>
      <c r="K22" s="3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</row>
    <row r="23" spans="2:42" ht="17.100000000000001" customHeight="1" x14ac:dyDescent="0.35">
      <c r="B23" s="18">
        <v>12</v>
      </c>
      <c r="C23" s="38" t="s">
        <v>40</v>
      </c>
      <c r="D23" s="30" t="s">
        <v>8</v>
      </c>
      <c r="E23" s="49">
        <v>3</v>
      </c>
      <c r="F23" s="34">
        <f t="shared" si="2"/>
        <v>250</v>
      </c>
      <c r="G23" s="37">
        <f t="shared" ref="G23:G26" si="8">ROUND(E23*F23,2)</f>
        <v>750</v>
      </c>
      <c r="H23" s="36"/>
      <c r="I23" s="36"/>
      <c r="J23" s="37">
        <f t="shared" ref="J23:J26" si="9">ROUND((E23*F23)+(H23*I23),2)</f>
        <v>750</v>
      </c>
      <c r="K23" s="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</row>
    <row r="24" spans="2:42" ht="17.100000000000001" customHeight="1" x14ac:dyDescent="0.35">
      <c r="B24" s="18">
        <v>13</v>
      </c>
      <c r="C24" s="38" t="s">
        <v>41</v>
      </c>
      <c r="D24" s="30" t="s">
        <v>8</v>
      </c>
      <c r="E24" s="19">
        <v>6</v>
      </c>
      <c r="F24" s="34">
        <f t="shared" si="2"/>
        <v>250</v>
      </c>
      <c r="G24" s="37">
        <f t="shared" si="8"/>
        <v>1500</v>
      </c>
      <c r="H24" s="36"/>
      <c r="I24" s="36"/>
      <c r="J24" s="37">
        <f t="shared" si="9"/>
        <v>1500</v>
      </c>
      <c r="K24" s="3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</row>
    <row r="25" spans="2:42" ht="17.100000000000001" customHeight="1" x14ac:dyDescent="0.35">
      <c r="B25" s="18">
        <v>14</v>
      </c>
      <c r="C25" s="35" t="s">
        <v>42</v>
      </c>
      <c r="D25" s="30" t="s">
        <v>8</v>
      </c>
      <c r="E25" s="19">
        <v>6</v>
      </c>
      <c r="F25" s="34">
        <f t="shared" si="2"/>
        <v>250</v>
      </c>
      <c r="G25" s="37">
        <f t="shared" si="8"/>
        <v>1500</v>
      </c>
      <c r="H25" s="36"/>
      <c r="I25" s="36"/>
      <c r="J25" s="37">
        <f t="shared" si="9"/>
        <v>1500</v>
      </c>
      <c r="K25" s="32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</row>
    <row r="26" spans="2:42" ht="17.100000000000001" customHeight="1" x14ac:dyDescent="0.35">
      <c r="B26" s="18">
        <v>15</v>
      </c>
      <c r="C26" s="31" t="s">
        <v>43</v>
      </c>
      <c r="D26" s="30" t="s">
        <v>8</v>
      </c>
      <c r="E26" s="19">
        <v>6</v>
      </c>
      <c r="F26" s="34">
        <f t="shared" si="2"/>
        <v>250</v>
      </c>
      <c r="G26" s="37">
        <f t="shared" si="8"/>
        <v>1500</v>
      </c>
      <c r="H26" s="36"/>
      <c r="I26" s="36"/>
      <c r="J26" s="37">
        <f t="shared" si="9"/>
        <v>1500</v>
      </c>
      <c r="K26" s="3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</row>
    <row r="27" spans="2:42" ht="17.100000000000001" customHeight="1" x14ac:dyDescent="0.35">
      <c r="B27" s="18"/>
      <c r="C27" s="31"/>
      <c r="D27" s="30"/>
      <c r="E27" s="45"/>
      <c r="F27" s="34"/>
      <c r="G27" s="37"/>
      <c r="H27" s="36"/>
      <c r="I27" s="36"/>
      <c r="J27" s="37"/>
      <c r="K27" s="3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</row>
    <row r="28" spans="2:42" ht="17.100000000000001" customHeight="1" x14ac:dyDescent="0.35">
      <c r="B28" s="18"/>
      <c r="C28" s="31"/>
      <c r="D28" s="4"/>
      <c r="E28" s="8"/>
      <c r="F28" s="9"/>
      <c r="G28" s="4"/>
      <c r="H28" s="4"/>
      <c r="I28" s="33" t="s">
        <v>3</v>
      </c>
      <c r="J28" s="39">
        <f>SUM(J13:J27)</f>
        <v>24450</v>
      </c>
      <c r="K28" s="3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</row>
    <row r="29" spans="2:42" ht="20.25" customHeight="1" x14ac:dyDescent="0.35">
      <c r="C29" s="27"/>
      <c r="D29" s="67" t="str">
        <f>"(* "&amp;LETRA(J28)&amp;" *)"</f>
        <v>(* VEINTICUATRO MIL CUATROCIENTOS CINCUENTA PESOS 00/100 M.N. *)</v>
      </c>
      <c r="E29" s="67"/>
      <c r="F29" s="67"/>
      <c r="G29" s="67"/>
      <c r="H29" s="67"/>
      <c r="I29" s="67"/>
      <c r="J29" s="7"/>
      <c r="K29" s="2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</row>
    <row r="30" spans="2:42" ht="16.5" customHeight="1" x14ac:dyDescent="0.35">
      <c r="C30" s="28"/>
      <c r="D30" s="46"/>
      <c r="E30" s="46"/>
      <c r="F30" s="46"/>
      <c r="G30" s="46"/>
      <c r="H30" s="46"/>
      <c r="I30" s="46"/>
      <c r="J30" s="7"/>
      <c r="K30" s="2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</row>
    <row r="31" spans="2:42" ht="16.5" customHeight="1" x14ac:dyDescent="0.35">
      <c r="C31" s="28"/>
      <c r="D31" s="46"/>
      <c r="E31" s="46"/>
      <c r="F31" s="46"/>
      <c r="G31" s="46"/>
      <c r="H31" s="46"/>
      <c r="I31" s="46"/>
      <c r="J31" s="7"/>
      <c r="K31" s="2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</row>
    <row r="32" spans="2:42" ht="16.5" customHeight="1" x14ac:dyDescent="0.35">
      <c r="C32" s="28"/>
      <c r="D32" s="28"/>
      <c r="E32" s="28"/>
      <c r="F32" s="29"/>
      <c r="G32" s="29"/>
      <c r="H32" s="29"/>
      <c r="I32" s="29"/>
      <c r="J32" s="7"/>
      <c r="K32" s="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</row>
    <row r="33" spans="2:42" ht="16.5" customHeight="1" x14ac:dyDescent="0.35">
      <c r="C33" s="57" t="s">
        <v>9</v>
      </c>
      <c r="D33" s="57"/>
      <c r="E33" s="2"/>
      <c r="F33" s="2"/>
      <c r="G33" s="2"/>
      <c r="H33" s="2"/>
      <c r="I33" s="2"/>
      <c r="J33" s="57" t="s">
        <v>10</v>
      </c>
      <c r="K33" s="57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</row>
    <row r="34" spans="2:42" ht="16.5" customHeight="1" x14ac:dyDescent="0.25">
      <c r="B34" s="6"/>
      <c r="C34" s="56" t="s">
        <v>6</v>
      </c>
      <c r="D34" s="56"/>
      <c r="E34" s="63"/>
      <c r="F34" s="63"/>
      <c r="G34" s="63"/>
      <c r="H34" s="40"/>
      <c r="I34" s="40"/>
      <c r="J34" s="62" t="s">
        <v>7</v>
      </c>
      <c r="K34" s="62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</row>
  </sheetData>
  <mergeCells count="20">
    <mergeCell ref="B11:B12"/>
    <mergeCell ref="F11:F12"/>
    <mergeCell ref="G11:G12"/>
    <mergeCell ref="H11:H12"/>
    <mergeCell ref="I11:I12"/>
    <mergeCell ref="J11:J12"/>
    <mergeCell ref="D3:K3"/>
    <mergeCell ref="D4:K4"/>
    <mergeCell ref="C34:D34"/>
    <mergeCell ref="C33:D33"/>
    <mergeCell ref="J33:K33"/>
    <mergeCell ref="C11:C12"/>
    <mergeCell ref="D11:D12"/>
    <mergeCell ref="K11:K12"/>
    <mergeCell ref="J34:K34"/>
    <mergeCell ref="E34:G34"/>
    <mergeCell ref="E5:K6"/>
    <mergeCell ref="E11:E12"/>
    <mergeCell ref="E7:I7"/>
    <mergeCell ref="D29:I29"/>
  </mergeCells>
  <pageMargins left="0.19685039370078741" right="0.19685039370078741" top="0.39370078740157483" bottom="0.19685039370078741" header="0" footer="0"/>
  <pageSetup paperSize="5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NOMINA</vt:lpstr>
      <vt:lpstr>NOMINA!Títulos_a_imprimir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Obras</dc:creator>
  <cp:lastModifiedBy>Pedro</cp:lastModifiedBy>
  <cp:lastPrinted>2020-07-23T18:06:21Z</cp:lastPrinted>
  <dcterms:created xsi:type="dcterms:W3CDTF">2012-02-28T17:40:01Z</dcterms:created>
  <dcterms:modified xsi:type="dcterms:W3CDTF">2020-07-23T18:06:28Z</dcterms:modified>
</cp:coreProperties>
</file>